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Users/megananciro/Downloads/"/>
    </mc:Choice>
  </mc:AlternateContent>
  <xr:revisionPtr revIDLastSave="0" documentId="13_ncr:1_{1229E393-94BE-554D-925A-07E029D9D9B3}" xr6:coauthVersionLast="46" xr6:coauthVersionMax="46" xr10:uidLastSave="{00000000-0000-0000-0000-000000000000}"/>
  <workbookProtection workbookAlgorithmName="SHA-512" workbookHashValue="aB2RxX9llYDa34n6wGO7ZK1cQzEX/MXw69hOFtjO99bLB9am/qYFSxQowiPY1+icVEOzczGDmFmQnzQT5CWo/g==" workbookSaltValue="QboOTJDMsknC+5aOxbSILA==" workbookSpinCount="100000" lockStructure="1"/>
  <bookViews>
    <workbookView xWindow="0" yWindow="460" windowWidth="28800" windowHeight="15960" xr2:uid="{E7C1BDA9-FF9B-4C9C-A46F-77FEA4D402C7}"/>
  </bookViews>
  <sheets>
    <sheet name="Timecard" sheetId="1" r:id="rId1"/>
    <sheet name="Instructions" sheetId="5" r:id="rId2"/>
    <sheet name="Sample" sheetId="6" r:id="rId3"/>
  </sheets>
  <definedNames>
    <definedName name="_xlnm.Print_Area" localSheetId="2">Sample!$A$1:$O$29</definedName>
    <definedName name="_xlnm.Print_Area" localSheetId="0">Timecard!$A$1:$O$29</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86" i="1" l="1"/>
  <c r="R87" i="1" s="1"/>
  <c r="R88" i="1" s="1"/>
  <c r="R89" i="1" s="1"/>
  <c r="R78" i="1"/>
  <c r="R79" i="1" s="1"/>
  <c r="R80" i="1" s="1"/>
  <c r="R81" i="1" s="1"/>
  <c r="R82" i="1" s="1"/>
  <c r="R83" i="1" s="1"/>
  <c r="R84" i="1" s="1"/>
  <c r="R85" i="1" s="1"/>
  <c r="R71" i="1"/>
  <c r="R72" i="1" s="1"/>
  <c r="R73" i="1" s="1"/>
  <c r="R74" i="1" s="1"/>
  <c r="R75" i="1" s="1"/>
  <c r="R76" i="1" s="1"/>
  <c r="R77" i="1" s="1"/>
  <c r="R62" i="1"/>
  <c r="R63" i="1" s="1"/>
  <c r="R64" i="1" s="1"/>
  <c r="R65" i="1" s="1"/>
  <c r="R66" i="1" s="1"/>
  <c r="R67" i="1" s="1"/>
  <c r="R68" i="1" s="1"/>
  <c r="R69" i="1" s="1"/>
  <c r="R70" i="1" s="1"/>
  <c r="R56" i="1"/>
  <c r="R57" i="1" s="1"/>
  <c r="R58" i="1" s="1"/>
  <c r="R59" i="1" s="1"/>
  <c r="R60" i="1" s="1"/>
  <c r="R61" i="1" s="1"/>
  <c r="R26" i="6"/>
  <c r="R27" i="6" s="1"/>
  <c r="R28" i="6" s="1"/>
  <c r="R29" i="6" s="1"/>
  <c r="R30" i="6" s="1"/>
  <c r="R31" i="6" s="1"/>
  <c r="R32" i="6" s="1"/>
  <c r="R33" i="6" s="1"/>
  <c r="R34" i="6" s="1"/>
  <c r="R35" i="6" s="1"/>
  <c r="R36" i="6" s="1"/>
  <c r="R37" i="6" s="1"/>
  <c r="R38" i="6" s="1"/>
  <c r="R39" i="6" s="1"/>
  <c r="R40" i="6" s="1"/>
  <c r="R41" i="6" s="1"/>
  <c r="R42" i="6" s="1"/>
  <c r="R43" i="6" s="1"/>
  <c r="R44" i="6" s="1"/>
  <c r="R45" i="6" s="1"/>
  <c r="R46" i="6" s="1"/>
  <c r="R47" i="6" s="1"/>
  <c r="R48" i="6" s="1"/>
  <c r="R49" i="6" s="1"/>
  <c r="R50" i="6" s="1"/>
  <c r="R51" i="6" s="1"/>
  <c r="R52" i="6" s="1"/>
  <c r="R53" i="6" s="1"/>
  <c r="R54" i="6" s="1"/>
  <c r="R55" i="6" s="1"/>
  <c r="M13" i="6"/>
  <c r="H13" i="6"/>
  <c r="M12" i="6"/>
  <c r="H12" i="6"/>
  <c r="H11" i="6" s="1"/>
  <c r="H10" i="6" s="1"/>
  <c r="H9" i="6" s="1"/>
  <c r="H8" i="6" s="1"/>
  <c r="H7" i="6" s="1"/>
  <c r="M11" i="6"/>
  <c r="M10" i="6"/>
  <c r="M9" i="6"/>
  <c r="M8" i="6"/>
  <c r="M7" i="6"/>
  <c r="M13" i="1"/>
  <c r="M12" i="1"/>
  <c r="M11" i="1"/>
  <c r="M10" i="1"/>
  <c r="N17" i="6" l="1"/>
  <c r="L15" i="6" s="1"/>
  <c r="H13" i="1"/>
  <c r="H12" i="1" s="1"/>
  <c r="H11" i="1" s="1"/>
  <c r="H10" i="1" s="1"/>
  <c r="H9" i="1" s="1"/>
  <c r="H8" i="1" s="1"/>
  <c r="H7" i="1" s="1"/>
  <c r="R26" i="1"/>
  <c r="R27" i="1" s="1"/>
  <c r="N15" i="6" l="1"/>
  <c r="M7" i="1"/>
  <c r="M8" i="1"/>
  <c r="M9" i="1"/>
  <c r="R28" i="1" l="1"/>
  <c r="R29" i="1" s="1"/>
  <c r="R30" i="1" s="1"/>
  <c r="R31" i="1" s="1"/>
  <c r="R32" i="1" s="1"/>
  <c r="R33" i="1" s="1"/>
  <c r="R34" i="1" s="1"/>
  <c r="R35" i="1" s="1"/>
  <c r="R36" i="1" s="1"/>
  <c r="R37" i="1" s="1"/>
  <c r="R38" i="1" s="1"/>
  <c r="R39" i="1" s="1"/>
  <c r="R40" i="1" s="1"/>
  <c r="R41" i="1" s="1"/>
  <c r="R42" i="1" s="1"/>
  <c r="R43" i="1" s="1"/>
  <c r="R44" i="1" s="1"/>
  <c r="R45" i="1" s="1"/>
  <c r="R46" i="1" s="1"/>
  <c r="R47" i="1" s="1"/>
  <c r="R48" i="1" s="1"/>
  <c r="R49" i="1" s="1"/>
  <c r="R50" i="1" s="1"/>
  <c r="R51" i="1" s="1"/>
  <c r="R52" i="1" s="1"/>
  <c r="R53" i="1" s="1"/>
  <c r="R54" i="1" s="1"/>
  <c r="R55" i="1" s="1"/>
  <c r="N17" i="1" l="1"/>
  <c r="L15" i="1" s="1"/>
  <c r="N15"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6CBD1577-4BEE-4886-9FB2-8C7DF77DD848}" keepAlive="1" name="Query - Table1" description="Connection to the 'Table1' query in the workbook." type="5" refreshedVersion="6"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<sst xmlns="http://schemas.openxmlformats.org/spreadsheetml/2006/main" count="125" uniqueCount="70">
  <si>
    <t>CLIENT COMPANY NAME</t>
  </si>
  <si>
    <t>WEEK ENDING DATE</t>
  </si>
  <si>
    <t>JOB TITLE</t>
  </si>
  <si>
    <t>EMPLOYEE: I certify that the hours shown hereon represent the total hours worked by me this week, and that they were properly verified by a permanent employee of the client company.</t>
  </si>
  <si>
    <t>DAY</t>
  </si>
  <si>
    <t>DATE</t>
  </si>
  <si>
    <t>START TIME</t>
  </si>
  <si>
    <t>FINISH TIME</t>
  </si>
  <si>
    <t>HOURS</t>
  </si>
  <si>
    <t>MON</t>
  </si>
  <si>
    <t>OT is calculated on a weekly basis (greater than 40 hours/week), not daily. If you qualify, OT hours calculate automatically below.</t>
  </si>
  <si>
    <t>EMPLOYEE SIGNATURE</t>
  </si>
  <si>
    <t>EMPLOYEE NAME</t>
  </si>
  <si>
    <t>TUES</t>
  </si>
  <si>
    <t>X</t>
  </si>
  <si>
    <t>WED</t>
  </si>
  <si>
    <t>FRI</t>
  </si>
  <si>
    <t>SAT</t>
  </si>
  <si>
    <t>SUN</t>
  </si>
  <si>
    <t>GREEN cells: Choose from Pickbox</t>
  </si>
  <si>
    <t>REGULAR HOURS</t>
  </si>
  <si>
    <t>OT HOURS</t>
  </si>
  <si>
    <t>CLIENT SIGNATURE</t>
  </si>
  <si>
    <t>CLIENT NAME (PLEASE PRINT)</t>
  </si>
  <si>
    <t>TITLE</t>
  </si>
  <si>
    <t>TOTAL HOURS:</t>
  </si>
  <si>
    <t>Corporate Connection, Inc</t>
  </si>
  <si>
    <t>EMAIL TO: careers@ccistaff.com</t>
  </si>
  <si>
    <t xml:space="preserve">TELEPHONE: (504) 828-2210         </t>
  </si>
  <si>
    <t>SICK</t>
  </si>
  <si>
    <t>CONTRACT AND CONDITIONS OF SERVICE</t>
  </si>
  <si>
    <t>CLIENT agrees to the following conditions:</t>
  </si>
  <si>
    <r>
      <t xml:space="preserve">CLIENT: This document is a binding contract.  Your signature represents that you are in agreement with all the terms and conditions below, that the hours shown are correct, and that the work was completed in a satisfactory manner. </t>
    </r>
    <r>
      <rPr>
        <i/>
        <sz val="10.5"/>
        <rFont val="Calibri"/>
        <family val="2"/>
        <scheme val="minor"/>
      </rPr>
      <t>If you are not in agreement, do not sign this document until you have called Corporate Connection, Inc to discuss your concerns.</t>
    </r>
  </si>
  <si>
    <t>LUNCH   OUT</t>
  </si>
  <si>
    <t>Client Initials for OT Approval</t>
  </si>
  <si>
    <t>LUNCH    IN</t>
  </si>
  <si>
    <t>GOLD cells: Enter text</t>
  </si>
  <si>
    <t>PURPLE cells: Print form, fill in with ink</t>
  </si>
  <si>
    <t>Sample Company</t>
  </si>
  <si>
    <t>GENERAL PAYROLL INSTRUCTIONS</t>
  </si>
  <si>
    <t>ELECTRONIC TIMESHEET INSTRUCTIONS</t>
  </si>
  <si>
    <t xml:space="preserve">For most efficient use, save this document once, then modify it each week and "Save As," renaming it with the corresponding week-ending date.  </t>
  </si>
  <si>
    <r>
      <t>GREEN CELLS</t>
    </r>
    <r>
      <rPr>
        <sz val="12"/>
        <rFont val="Arial"/>
        <family val="2"/>
      </rPr>
      <t xml:space="preserve"> are pickboxes.  Select the cell, then use the dropdown menu for the correct entry (including week-ending date, start time, lunch out, lunch in, and finish time).</t>
    </r>
  </si>
  <si>
    <r>
      <t>GOLD CELLS</t>
    </r>
    <r>
      <rPr>
        <sz val="12"/>
        <rFont val="Arial"/>
        <family val="2"/>
      </rPr>
      <t xml:space="preserve"> are open text boxes.  Type the appropriate information in these cells (Including the client company name, job title, your name, and the name and title of your supervisor who will sign for approval).</t>
    </r>
  </si>
  <si>
    <t>●Checks are sent via Direct Deposit on Fridays.</t>
  </si>
  <si>
    <t>●Timecards submitted after the deadline will be paid on the following week's payroll.</t>
  </si>
  <si>
    <t>●Timecards will not be processed without a client signature.</t>
  </si>
  <si>
    <t xml:space="preserve">●The deadline to submit timecards is Saturday no later than 5:00PM.  </t>
  </si>
  <si>
    <t>SUBMITTING TIMECARDS</t>
  </si>
  <si>
    <r>
      <t xml:space="preserve">After completing the timecard, print it and </t>
    </r>
    <r>
      <rPr>
        <b/>
        <sz val="12"/>
        <rFont val="Arial"/>
        <family val="2"/>
      </rPr>
      <t>have it signed by your supervisor</t>
    </r>
    <r>
      <rPr>
        <sz val="12"/>
        <rFont val="Arial"/>
        <family val="2"/>
      </rPr>
      <t xml:space="preserve">. Then email the signed timecard to: </t>
    </r>
    <r>
      <rPr>
        <b/>
        <sz val="12"/>
        <rFont val="Arial"/>
        <family val="2"/>
      </rPr>
      <t>careers@ccistaff.com</t>
    </r>
    <r>
      <rPr>
        <sz val="12"/>
        <rFont val="Arial"/>
        <family val="2"/>
      </rPr>
      <t xml:space="preserve"> or text a photo to the company cell phone. </t>
    </r>
  </si>
  <si>
    <t>Only GREEN, GOLD, and PURPLE cells need to be filled out.  All other cells are locked or calculate automatically.</t>
  </si>
  <si>
    <t>THUR</t>
  </si>
  <si>
    <t xml:space="preserve">●If you have overtime, your supervisor must initial in the box approving the OT. </t>
  </si>
  <si>
    <t xml:space="preserve">Administrative Assistant </t>
  </si>
  <si>
    <t xml:space="preserve">Your Name Here </t>
  </si>
  <si>
    <t xml:space="preserve">Supervisor's Name </t>
  </si>
  <si>
    <t xml:space="preserve">Supervisor </t>
  </si>
  <si>
    <r>
      <t>PURPLE CELLS</t>
    </r>
    <r>
      <rPr>
        <sz val="12"/>
        <rFont val="Arial"/>
        <family val="2"/>
      </rPr>
      <t xml:space="preserve"> are to be filled out in ink after printing the timecard.</t>
    </r>
  </si>
  <si>
    <t>TIME CARDS WILL NOT BE PROCESSED WITHOUT CLIENT SIGNATURE</t>
  </si>
  <si>
    <t xml:space="preserve"> DEADLINE FOR TIME CARD SUBMISSION: SATURDAY 5:00PM</t>
  </si>
  <si>
    <t xml:space="preserve">1.         Employees of Corporate Connection, Inc are to perform clerical or professional duties only. Corporate Connection employees are not authorized to operate heavy machinery, equipment, vehicles, or to perform any duties not considered clerical or professional. </t>
  </si>
  <si>
    <t xml:space="preserve">2.         The insurance furnished by Corporate Connection, Inc. does not cover liability for injury or damage caused by a Corporate Connection employee's operation of a Client's vehicle. Client assumes all risk of personal responsibility and/or liability that may derive from any injury caused by a Corporate Connection's employee's use of the Client's motor vehicle. </t>
  </si>
  <si>
    <t xml:space="preserve">3.         It is agreed that the Client will not entrust Corporate Connection employees with unattended premises or any part thereof, handling of cash, negotiable paper, or other valuables without prior written consent from Corporate Connection, Inc for any reason. The Client specifically waives any right to offset the value of such cash, equipment, or valuables advanced or any other claim for lost or damage against any money due to Corporate Connection, Inc. </t>
  </si>
  <si>
    <t xml:space="preserve">4.         CLIENT agrees to terms of net upon receipt and considered past due after 7 days. Late charges will apply on invoices not paid by DUE DATE and will accrue weekly. All attorney fees for costs and collection on all unpaid invoices will be paid by the client. </t>
  </si>
  <si>
    <t xml:space="preserve">5.         The client's signature authorizes Corporate Connection, Inc to pay employees for hours authorized by this timecard. There is a 4 (four) hour minimum. </t>
  </si>
  <si>
    <t xml:space="preserve">6.         Corporate Connection, Inc will bill the Client at an overtime rate of time and one-half for any hours worked over 40 (fourty) hours per week. </t>
  </si>
  <si>
    <t xml:space="preserve">7.         If the Client wishes to hire an employee of Corporate Connection, Inc. as a full time employee within one year from the start assignment, the Client agrees to either pay Corporate Connection, Inc a Direct Hire Fee not to exceed twenty percent (20%) of the employee's annual salary or to retain the temporary employees on Corporate Connection's payroll for a minimum period of twelve weeks/ equal to 480 working hours. In order to transfer a Corporate Connection, Inc employee to Client's payroll, all outstanding invoices must be paid.  </t>
  </si>
  <si>
    <t xml:space="preserve">8.         If a Corporate Connection employee is injured, the Client agrees to report the incident immediately to Corporate Connection, Inc and agrees to cooperate in the investigation of said incident. </t>
  </si>
  <si>
    <r>
      <t xml:space="preserve">9.        The Client has a duty to report any and all incidents, personal injury, criminal acts, and/or property damage caused or sustained by a Corporate Connection employee to Corporate Connection </t>
    </r>
    <r>
      <rPr>
        <i/>
        <sz val="7"/>
        <color theme="1"/>
        <rFont val="Arial"/>
        <family val="2"/>
      </rPr>
      <t xml:space="preserve">in writing </t>
    </r>
    <r>
      <rPr>
        <sz val="7"/>
        <color theme="1"/>
        <rFont val="Arial"/>
        <family val="2"/>
      </rPr>
      <t>no more than 48 hours after the incident and/or property damage is known by the client to have occured.</t>
    </r>
  </si>
  <si>
    <t xml:space="preserve">10.       Any and all copies of this timecard will be deemed an original and shall be deemed on and the same instrument as the original executed timecard.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</si>
</sst>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h:mm\ AM/PM;@"/>
    <numFmt numFmtId="166" formatCode="[$-409]h:mm\ AM/PM;@"/>
  </numFmts>
  <fonts count="18" x14ac:knownFonts="1">
    <font>
      <sz val="11"/>
      <color theme="1"/>
      <name val="Calibri"/>
      <family val="2"/>
      <scheme val="minor"/>
    </font>
    <font>
      <b/>
      <sz val="10"/>
      <color indexed="9"/>
      <name val="Arial"/>
      <family val="2"/>
    </font>
    <font>
      <sz val="12"/>
      <name val="Arial"/>
      <family val="2"/>
    </font>
    <font>
      <b/>
      <sz val="14"/>
      <name val="Arial"/>
      <family val="2"/>
    </font>
    <font>
      <sz val="24"/>
      <name val="Arial"/>
      <family val="2"/>
    </font>
    <font>
      <b/>
      <sz val="10"/>
      <name val="Arial"/>
      <family val="2"/>
    </font>
    <font>
      <i/>
      <sz val="9"/>
      <name val="Arial"/>
      <family val="2"/>
    </font>
    <font>
      <b/>
      <sz val="12"/>
      <name val="Arial"/>
      <family val="2"/>
    </font>
    <font>
      <b/>
      <sz val="16"/>
      <name val="Arial"/>
      <family val="2"/>
    </font>
    <font>
      <b/>
      <sz val="20"/>
      <name val="Arial"/>
      <family val="2"/>
    </font>
    <font>
      <sz val="10.5"/>
      <color theme="1"/>
      <name val="Calibri"/>
      <family val="2"/>
      <scheme val="minor"/>
    </font>
    <font>
      <i/>
      <sz val="10.5"/>
      <name val="Calibri"/>
      <family val="2"/>
      <scheme val="minor"/>
    </font>
    <font>
      <b/>
      <sz val="7"/>
      <name val="Arial"/>
      <family val="2"/>
    </font>
    <font>
      <sz val="7"/>
      <name val="Arial"/>
      <family val="2"/>
    </font>
    <font>
      <b/>
      <i/>
      <sz val="12"/>
      <name val="Arial"/>
      <family val="2"/>
    </font>
    <font>
      <b/>
      <sz val="12"/>
      <color theme="0"/>
      <name val="Arial"/>
      <family val="2"/>
    </font>
    <font>
      <sz val="7"/>
      <color theme="1"/>
      <name val="Arial"/>
      <family val="2"/>
    </font>
    <font>
      <i/>
      <sz val="7"/>
      <color theme="1"/>
      <name val="Arial"/>
      <family val="2"/>
    </font>
  </fonts>
  <fills count="12">
    <fill>
      <patternFill patternType="none"/>
    </fill>
    <fill>
      <patternFill patternType="gray125"/>
    </fill>
    <fill>
      <patternFill patternType="solid">
        <fgColor indexed="8"/>
        <bgColor indexed="58"/>
      </patternFill>
    </fill>
    <fill>
      <patternFill patternType="solid">
        <fgColor theme="7" tint="0.59999389629810485"/>
        <bgColor indexed="26"/>
      </patternFill>
    </fill>
    <fill>
      <patternFill patternType="solid">
        <fgColor rgb="FFCC99FF"/>
        <bgColor indexed="41"/>
      </patternFill>
    </fill>
    <fill>
      <patternFill patternType="solid">
        <fgColor rgb="FFCC99FF"/>
        <bgColor indexed="64"/>
      </patternFill>
    </fill>
    <fill>
      <patternFill patternType="solid">
        <fgColor theme="7" tint="0.59999389629810485"/>
        <bgColor indexed="41"/>
      </patternFill>
    </fill>
    <fill>
      <patternFill patternType="solid">
        <fgColor rgb="FF92D787"/>
        <bgColor indexed="27"/>
      </patternFill>
    </fill>
    <fill>
      <patternFill patternType="solid">
        <fgColor indexed="9"/>
        <bgColor indexed="26"/>
      </patternFill>
    </fill>
    <fill>
      <patternFill patternType="solid">
        <fgColor indexed="22"/>
        <bgColor indexed="31"/>
      </patternFill>
    </fill>
    <fill>
      <patternFill patternType="solid">
        <fgColor rgb="FF15C2FF"/>
        <bgColor indexed="22"/>
      </patternFill>
    </fill>
    <fill>
      <patternFill patternType="solid">
        <fgColor rgb="FF15C2FF"/>
        <bgColor indexed="29"/>
      </patternFill>
    </fill>
  </fills>
  <borders count="24">
    <border>
      <left/>
      <right/>
      <top/>
      <bottom/>
      <diagonal/>
    </border>
    <border>
      <left style="medium">
        <color indexed="8"/>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style="medium">
        <color indexed="8"/>
      </left>
      <right/>
      <top/>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style="medium">
        <color indexed="8"/>
      </left>
      <right/>
      <top/>
      <bottom style="medium">
        <color indexed="8"/>
      </bottom>
      <diagonal/>
    </border>
    <border>
      <left/>
      <right/>
      <top/>
      <bottom style="medium">
        <color indexed="8"/>
      </bottom>
      <diagonal/>
    </border>
    <border>
      <left/>
      <right/>
      <top style="medium">
        <color indexed="8"/>
      </top>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style="thick">
        <color indexed="8"/>
      </left>
      <right/>
      <top style="thick">
        <color indexed="8"/>
      </top>
      <bottom/>
      <diagonal/>
    </border>
    <border>
      <left/>
      <right style="thick">
        <color indexed="8"/>
      </right>
      <top style="thick">
        <color indexed="8"/>
      </top>
      <bottom/>
      <diagonal/>
    </border>
    <border>
      <left/>
      <right/>
      <top style="thin">
        <color auto="1"/>
      </top>
      <bottom style="thin">
        <color auto="1"/>
      </bottom>
      <diagonal/>
    </border>
    <border>
      <left style="medium">
        <color indexed="8"/>
      </left>
      <right style="thick">
        <color indexed="8"/>
      </right>
      <top style="medium">
        <color indexed="8"/>
      </top>
      <bottom/>
      <diagonal/>
    </border>
    <border>
      <left/>
      <right/>
      <top style="medium">
        <color indexed="8"/>
      </top>
      <bottom style="medium">
        <color indexed="8"/>
      </bottom>
      <diagonal/>
    </border>
  </borders>
  <cellStyleXfs count="1">
    <xf numFmtId="0" fontId="0" fillId="0" borderId="0"/>
  </cellStyleXfs>
  <cellXfs count="102">
    <xf numFmtId="0" fontId="0" fillId="0" borderId="0" xfId="0"/>
    <xf numFmtId="0" fontId="0" fillId="0" borderId="5" xfId="0" applyBorder="1" applyAlignment="1">
      <alignment horizontal="center"/>
    </xf>
    <xf numFmtId="0" fontId="0" fillId="0" borderId="2" xfId="0" applyBorder="1" applyAlignment="1">
      <alignment horizontal="center"/>
    </xf>
    <xf numFmtId="0" fontId="0" fillId="0" borderId="2" xfId="0" applyBorder="1" applyAlignment="1">
      <alignment horizontal="center" wrapText="1"/>
    </xf>
    <xf numFmtId="164" fontId="0" fillId="0" borderId="2" xfId="0" applyNumberFormat="1" applyBorder="1" applyAlignment="1">
      <alignment horizontal="center"/>
    </xf>
    <xf numFmtId="2" fontId="0" fillId="0" borderId="6" xfId="0" applyNumberFormat="1" applyBorder="1"/>
    <xf numFmtId="14" fontId="0" fillId="0" borderId="0" xfId="0" applyNumberFormat="1"/>
    <xf numFmtId="14" fontId="0" fillId="0" borderId="18" xfId="0" applyNumberFormat="1" applyFont="1" applyFill="1" applyBorder="1"/>
    <xf numFmtId="14" fontId="0" fillId="0" borderId="17" xfId="0" applyNumberFormat="1" applyFont="1" applyFill="1" applyBorder="1"/>
    <xf numFmtId="165" fontId="0" fillId="0" borderId="0" xfId="0" applyNumberFormat="1" applyProtection="1">
      <protection hidden="1"/>
    </xf>
    <xf numFmtId="165" fontId="0" fillId="0" borderId="0" xfId="0" applyNumberFormat="1"/>
    <xf numFmtId="20" fontId="0" fillId="0" borderId="0" xfId="0" applyNumberFormat="1" applyProtection="1">
      <protection hidden="1"/>
    </xf>
    <xf numFmtId="166" fontId="0" fillId="7" borderId="2" xfId="0" applyNumberFormat="1" applyFill="1" applyBorder="1" applyProtection="1">
      <protection locked="0"/>
    </xf>
    <xf numFmtId="166" fontId="0" fillId="7" borderId="2" xfId="0" applyNumberFormat="1" applyFill="1" applyBorder="1" applyAlignment="1" applyProtection="1">
      <alignment horizontal="right"/>
      <protection locked="0"/>
    </xf>
    <xf numFmtId="0" fontId="13" fillId="0" borderId="0" xfId="0" applyFont="1" applyAlignment="1">
      <alignment horizontal="left" vertical="top" wrapText="1"/>
    </xf>
    <xf numFmtId="0" fontId="12" fillId="0" borderId="0" xfId="0" applyFont="1" applyAlignment="1">
      <alignment horizontal="center" vertical="center" wrapText="1"/>
    </xf>
    <xf numFmtId="0" fontId="13" fillId="0" borderId="0" xfId="0" applyFont="1" applyAlignment="1">
      <alignment vertical="top"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9" xfId="0" applyFont="1" applyBorder="1" applyAlignment="1">
      <alignment horizontal="center" vertical="center" wrapText="1"/>
    </xf>
    <xf numFmtId="0" fontId="14" fillId="5" borderId="14" xfId="0" applyFont="1" applyFill="1" applyBorder="1" applyAlignment="1">
      <alignment horizontal="left" vertical="top" wrapText="1"/>
    </xf>
    <xf numFmtId="0" fontId="6" fillId="5" borderId="10" xfId="0" applyFont="1" applyFill="1" applyBorder="1" applyAlignment="1">
      <alignment horizontal="left" vertical="top" wrapText="1"/>
    </xf>
    <xf numFmtId="0" fontId="10" fillId="0" borderId="7" xfId="0" applyFont="1" applyBorder="1" applyAlignment="1">
      <alignment vertical="center" wrapText="1"/>
    </xf>
    <xf numFmtId="0" fontId="0" fillId="0" borderId="16"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9" xfId="0" applyBorder="1" applyAlignment="1">
      <alignment vertical="center" wrapText="1"/>
    </xf>
    <xf numFmtId="0" fontId="0" fillId="0" borderId="14" xfId="0" applyBorder="1" applyAlignment="1">
      <alignment vertical="center" wrapText="1"/>
    </xf>
    <xf numFmtId="0" fontId="0" fillId="0" borderId="15" xfId="0" applyBorder="1" applyAlignment="1">
      <alignment vertical="center" wrapText="1"/>
    </xf>
    <xf numFmtId="0" fontId="0" fillId="0" borderId="10" xfId="0" applyBorder="1" applyAlignment="1">
      <alignment vertical="center" wrapText="1"/>
    </xf>
    <xf numFmtId="0" fontId="5" fillId="0" borderId="1" xfId="0" applyFont="1" applyBorder="1" applyAlignment="1">
      <alignment horizontal="center"/>
    </xf>
    <xf numFmtId="0" fontId="5" fillId="0" borderId="4" xfId="0" applyFont="1" applyBorder="1" applyAlignment="1">
      <alignment horizontal="center"/>
    </xf>
    <xf numFmtId="2" fontId="3" fillId="0" borderId="4" xfId="0" applyNumberFormat="1" applyFont="1" applyBorder="1" applyAlignment="1">
      <alignment horizontal="center"/>
    </xf>
    <xf numFmtId="0" fontId="0" fillId="0" borderId="1" xfId="0" applyBorder="1"/>
    <xf numFmtId="0" fontId="0" fillId="0" borderId="7" xfId="0" applyBorder="1"/>
    <xf numFmtId="0" fontId="0" fillId="0" borderId="16" xfId="0" applyBorder="1"/>
    <xf numFmtId="0" fontId="0" fillId="0" borderId="8" xfId="0" applyBorder="1"/>
    <xf numFmtId="0" fontId="7" fillId="4" borderId="3" xfId="0" applyFont="1" applyFill="1" applyBorder="1"/>
    <xf numFmtId="0" fontId="7" fillId="3" borderId="11" xfId="0" applyFont="1" applyFill="1" applyBorder="1" applyAlignment="1" applyProtection="1">
      <alignment horizontal="center" vertical="center" wrapText="1"/>
      <protection locked="0"/>
    </xf>
    <xf numFmtId="0" fontId="7" fillId="3" borderId="0"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0" fillId="0" borderId="3" xfId="0" applyBorder="1" applyAlignment="1">
      <alignment horizontal="center" vertical="top" wrapText="1"/>
    </xf>
    <xf numFmtId="0" fontId="1" fillId="2" borderId="2" xfId="0" applyFont="1" applyFill="1" applyBorder="1" applyAlignment="1">
      <alignment horizontal="center" vertical="center" wrapText="1"/>
    </xf>
    <xf numFmtId="0" fontId="0" fillId="0" borderId="7" xfId="0" applyBorder="1" applyAlignment="1">
      <alignment horizontal="left" vertical="top" wrapText="1"/>
    </xf>
    <xf numFmtId="0" fontId="0" fillId="0" borderId="16" xfId="0" applyBorder="1" applyAlignment="1">
      <alignment horizontal="left" vertical="top" wrapText="1"/>
    </xf>
    <xf numFmtId="0" fontId="0" fillId="0" borderId="8" xfId="0" applyBorder="1" applyAlignment="1">
      <alignment horizontal="left" vertical="top" wrapText="1"/>
    </xf>
    <xf numFmtId="0" fontId="2" fillId="3" borderId="11" xfId="0"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wrapText="1"/>
      <protection locked="0"/>
    </xf>
    <xf numFmtId="0" fontId="2" fillId="3" borderId="9"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0" fillId="0" borderId="1" xfId="0" applyBorder="1" applyAlignment="1">
      <alignment horizontal="left" vertical="top" wrapText="1"/>
    </xf>
    <xf numFmtId="0" fontId="0" fillId="0" borderId="1" xfId="0" applyBorder="1" applyAlignment="1">
      <alignment horizontal="center" vertical="top" wrapText="1"/>
    </xf>
    <xf numFmtId="0" fontId="2" fillId="3" borderId="3" xfId="0" applyFont="1" applyFill="1" applyBorder="1" applyAlignment="1" applyProtection="1">
      <alignment horizontal="center" vertical="center" wrapText="1"/>
      <protection locked="0"/>
    </xf>
    <xf numFmtId="14" fontId="3" fillId="7" borderId="3" xfId="0" applyNumberFormat="1" applyFont="1" applyFill="1" applyBorder="1" applyAlignment="1" applyProtection="1">
      <alignment horizontal="center" vertical="center"/>
      <protection locked="0"/>
    </xf>
    <xf numFmtId="0" fontId="4" fillId="0" borderId="4" xfId="0" applyFont="1" applyBorder="1" applyAlignment="1">
      <alignment horizontal="center"/>
    </xf>
    <xf numFmtId="0" fontId="16" fillId="0" borderId="0" xfId="0" applyFont="1" applyAlignment="1">
      <alignment wrapText="1"/>
    </xf>
    <xf numFmtId="0" fontId="16" fillId="0" borderId="0" xfId="0" applyFont="1"/>
    <xf numFmtId="0" fontId="15" fillId="0" borderId="21" xfId="0" applyFont="1" applyFill="1" applyBorder="1" applyAlignment="1">
      <alignment horizontal="center"/>
    </xf>
    <xf numFmtId="0" fontId="5" fillId="7" borderId="7" xfId="0" applyFont="1" applyFill="1" applyBorder="1" applyAlignment="1">
      <alignment horizontal="center"/>
    </xf>
    <xf numFmtId="0" fontId="5" fillId="7" borderId="16" xfId="0" applyFont="1" applyFill="1" applyBorder="1" applyAlignment="1">
      <alignment horizontal="center"/>
    </xf>
    <xf numFmtId="0" fontId="5" fillId="7" borderId="8" xfId="0" applyFont="1" applyFill="1" applyBorder="1" applyAlignment="1">
      <alignment horizontal="center"/>
    </xf>
    <xf numFmtId="0" fontId="5" fillId="3" borderId="11" xfId="0" applyFont="1" applyFill="1" applyBorder="1" applyAlignment="1">
      <alignment horizontal="center"/>
    </xf>
    <xf numFmtId="0" fontId="5" fillId="3" borderId="0" xfId="0" applyFont="1" applyFill="1" applyBorder="1" applyAlignment="1">
      <alignment horizontal="center"/>
    </xf>
    <xf numFmtId="0" fontId="5" fillId="3" borderId="9" xfId="0" applyFont="1" applyFill="1" applyBorder="1" applyAlignment="1">
      <alignment horizontal="center"/>
    </xf>
    <xf numFmtId="0" fontId="5" fillId="4" borderId="11" xfId="0" applyFont="1" applyFill="1" applyBorder="1" applyAlignment="1">
      <alignment horizontal="center"/>
    </xf>
    <xf numFmtId="0" fontId="5" fillId="4" borderId="0" xfId="0" applyFont="1" applyFill="1" applyBorder="1" applyAlignment="1">
      <alignment horizontal="center"/>
    </xf>
    <xf numFmtId="0" fontId="5" fillId="4" borderId="9" xfId="0" applyFont="1" applyFill="1" applyBorder="1" applyAlignment="1">
      <alignment horizontal="center"/>
    </xf>
    <xf numFmtId="0" fontId="0" fillId="0" borderId="1" xfId="0" applyBorder="1" applyAlignment="1">
      <alignment horizontal="left"/>
    </xf>
    <xf numFmtId="0" fontId="0" fillId="0" borderId="7" xfId="0" applyBorder="1" applyAlignment="1">
      <alignment horizontal="left"/>
    </xf>
    <xf numFmtId="0" fontId="0" fillId="0" borderId="16" xfId="0" applyBorder="1" applyAlignment="1">
      <alignment horizontal="left"/>
    </xf>
    <xf numFmtId="0" fontId="0" fillId="0" borderId="8" xfId="0" applyBorder="1" applyAlignment="1">
      <alignment horizontal="left"/>
    </xf>
    <xf numFmtId="0" fontId="0" fillId="0" borderId="22" xfId="0" applyBorder="1" applyAlignment="1">
      <alignment horizontal="left"/>
    </xf>
    <xf numFmtId="0" fontId="8" fillId="0" borderId="12" xfId="0" applyFont="1" applyBorder="1" applyAlignment="1">
      <alignment horizontal="center" vertical="center"/>
    </xf>
    <xf numFmtId="0" fontId="8" fillId="0" borderId="19" xfId="0" applyFont="1" applyBorder="1" applyAlignment="1">
      <alignment horizontal="center" vertical="center"/>
    </xf>
    <xf numFmtId="2" fontId="9" fillId="0" borderId="13" xfId="0" applyNumberFormat="1" applyFont="1" applyBorder="1" applyAlignment="1">
      <alignment horizontal="center" vertical="center"/>
    </xf>
    <xf numFmtId="2" fontId="9" fillId="0" borderId="20" xfId="0" applyNumberFormat="1" applyFont="1" applyBorder="1" applyAlignment="1">
      <alignment horizontal="center" vertical="center"/>
    </xf>
    <xf numFmtId="0" fontId="7" fillId="4" borderId="4" xfId="0" applyFont="1" applyFill="1" applyBorder="1"/>
    <xf numFmtId="0" fontId="2" fillId="6" borderId="11" xfId="0" applyFont="1" applyFill="1" applyBorder="1" applyAlignment="1" applyProtection="1">
      <alignment horizontal="center" vertical="center"/>
      <protection locked="0"/>
    </xf>
    <xf numFmtId="0" fontId="2" fillId="6" borderId="0" xfId="0" applyFont="1" applyFill="1" applyBorder="1" applyAlignment="1" applyProtection="1">
      <alignment horizontal="center" vertical="center"/>
      <protection locked="0"/>
    </xf>
    <xf numFmtId="0" fontId="2" fillId="6" borderId="9" xfId="0" applyFont="1" applyFill="1" applyBorder="1" applyAlignment="1" applyProtection="1">
      <alignment horizontal="center" vertical="center"/>
      <protection locked="0"/>
    </xf>
    <xf numFmtId="0" fontId="7" fillId="9" borderId="3" xfId="0" applyFont="1" applyFill="1" applyBorder="1" applyAlignment="1">
      <alignment horizontal="left" wrapText="1"/>
    </xf>
    <xf numFmtId="0" fontId="2" fillId="8" borderId="23" xfId="0" applyFont="1" applyFill="1" applyBorder="1" applyAlignment="1">
      <alignment horizontal="center" wrapText="1"/>
    </xf>
    <xf numFmtId="0" fontId="7" fillId="11" borderId="2" xfId="0" applyFont="1" applyFill="1" applyBorder="1" applyAlignment="1">
      <alignment horizontal="center" wrapText="1"/>
    </xf>
    <xf numFmtId="0" fontId="2" fillId="11" borderId="2" xfId="0" applyFont="1" applyFill="1" applyBorder="1" applyAlignment="1">
      <alignment horizontal="left" vertical="top" wrapText="1"/>
    </xf>
    <xf numFmtId="0" fontId="7" fillId="9" borderId="2" xfId="0" applyFont="1" applyFill="1" applyBorder="1" applyAlignment="1">
      <alignment horizontal="center" wrapText="1"/>
    </xf>
    <xf numFmtId="0" fontId="2" fillId="9" borderId="4" xfId="0" applyFont="1" applyFill="1" applyBorder="1" applyAlignment="1">
      <alignment horizontal="left" wrapText="1"/>
    </xf>
    <xf numFmtId="0" fontId="7" fillId="7" borderId="2" xfId="0" applyFont="1" applyFill="1" applyBorder="1" applyAlignment="1">
      <alignment horizontal="left" wrapText="1"/>
    </xf>
    <xf numFmtId="0" fontId="7" fillId="3" borderId="2" xfId="0" applyFont="1" applyFill="1" applyBorder="1" applyAlignment="1">
      <alignment horizontal="left" wrapText="1"/>
    </xf>
    <xf numFmtId="0" fontId="7" fillId="4" borderId="2" xfId="0" applyFont="1" applyFill="1" applyBorder="1" applyAlignment="1">
      <alignment horizontal="left" wrapText="1"/>
    </xf>
    <xf numFmtId="0" fontId="2" fillId="10" borderId="3" xfId="0" applyFont="1" applyFill="1" applyBorder="1" applyAlignment="1">
      <alignment horizontal="left" wrapText="1"/>
    </xf>
    <xf numFmtId="0" fontId="7" fillId="10" borderId="2" xfId="0" applyFont="1" applyFill="1" applyBorder="1" applyAlignment="1">
      <alignment horizontal="center" wrapText="1"/>
    </xf>
    <xf numFmtId="0" fontId="2" fillId="10" borderId="4" xfId="0" applyFont="1" applyFill="1" applyBorder="1" applyAlignment="1">
      <alignment horizontal="left" wrapText="1"/>
    </xf>
    <xf numFmtId="0" fontId="7" fillId="10" borderId="4" xfId="0" applyFont="1" applyFill="1" applyBorder="1" applyAlignment="1">
      <alignment horizontal="left" wrapText="1"/>
    </xf>
    <xf numFmtId="0" fontId="0" fillId="0" borderId="0" xfId="0" applyAlignment="1">
      <alignment wrapText="1"/>
    </xf>
    <xf numFmtId="0" fontId="0" fillId="0" borderId="0" xfId="0"/>
  </cellXfs>
  <cellStyles count="1">
    <cellStyle name="Normal" xfId="0" builtinId="0"/>
  </cellStyles>
  <dxfs count="14">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
      <font>
        <b/>
        <i/>
        <strike val="0"/>
        <condense val="0"/>
        <extend val="0"/>
        <u val="none"/>
        <sz val="10"/>
        <color indexed="10"/>
      </font>
      <fill>
        <patternFill patternType="none">
          <fgColor indexed="64"/>
          <bgColor indexed="65"/>
        </patternFill>
      </fill>
      <border>
        <left/>
        <right/>
        <top/>
        <bottom/>
      </border>
    </dxf>
  </dxfs>
  <tableStyles count="0" defaultTableStyle="TableStyleMedium2" defaultPivotStyle="PivotStyleLight16"/>
  <colors>
    <mruColors>
      <color rgb="FFCC99FF"/>
      <color rgb="FF92D787"/>
      <color rgb="FF15C2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490BD8-32A0-4D21-ACC3-72F513D987A7}">
  <sheetPr>
    <pageSetUpPr fitToPage="1"/>
  </sheetPr>
  <dimension ref="A1:T97"/>
  <sheetViews>
    <sheetView showGridLines="0" tabSelected="1" workbookViewId="0">
      <selection activeCell="T24" sqref="T24"/>
    </sheetView>
  </sheetViews>
  <sheetFormatPr baseColWidth="10" defaultColWidth="8.83203125" defaultRowHeight="15" x14ac:dyDescent="0.2"/>
  <cols>
    <col min="14" max="14" width="9.1640625" customWidth="1"/>
    <col min="17" max="17" width="8.5" customWidth="1"/>
    <col min="18" max="18" width="16.33203125" hidden="1" customWidth="1"/>
    <col min="19" max="19" width="0.33203125" customWidth="1"/>
    <col min="20" max="20" width="17.33203125" customWidth="1"/>
  </cols>
  <sheetData>
    <row r="1" spans="1:15" ht="16" thickBot="1" x14ac:dyDescent="0.25">
      <c r="A1" s="57" t="s">
        <v>0</v>
      </c>
      <c r="B1" s="57"/>
      <c r="C1" s="57"/>
      <c r="D1" s="57"/>
      <c r="E1" s="58" t="s">
        <v>1</v>
      </c>
      <c r="F1" s="58"/>
      <c r="G1" s="47" t="s">
        <v>58</v>
      </c>
      <c r="H1" s="47"/>
      <c r="I1" s="47"/>
      <c r="J1" s="47"/>
      <c r="K1" s="47"/>
      <c r="L1" s="47"/>
      <c r="M1" s="47"/>
      <c r="N1" s="47"/>
      <c r="O1" s="47"/>
    </row>
    <row r="2" spans="1:15" ht="31" thickBot="1" x14ac:dyDescent="0.35">
      <c r="A2" s="59"/>
      <c r="B2" s="59"/>
      <c r="C2" s="59"/>
      <c r="D2" s="59"/>
      <c r="E2" s="60"/>
      <c r="F2" s="60"/>
      <c r="G2" s="61" t="s">
        <v>26</v>
      </c>
      <c r="H2" s="61"/>
      <c r="I2" s="61"/>
      <c r="J2" s="61"/>
      <c r="K2" s="61"/>
      <c r="L2" s="61"/>
      <c r="M2" s="61"/>
      <c r="N2" s="61"/>
      <c r="O2" s="61"/>
    </row>
    <row r="3" spans="1:15" x14ac:dyDescent="0.2">
      <c r="A3" s="48" t="s">
        <v>2</v>
      </c>
      <c r="B3" s="49"/>
      <c r="C3" s="49"/>
      <c r="D3" s="49"/>
      <c r="E3" s="49"/>
      <c r="F3" s="50"/>
      <c r="G3" s="33" t="s">
        <v>27</v>
      </c>
      <c r="H3" s="33"/>
      <c r="I3" s="33"/>
      <c r="J3" s="33"/>
      <c r="K3" s="33"/>
      <c r="L3" s="33"/>
      <c r="M3" s="33"/>
      <c r="N3" s="33"/>
      <c r="O3" s="33"/>
    </row>
    <row r="4" spans="1:15" ht="16" thickBot="1" x14ac:dyDescent="0.25">
      <c r="A4" s="51"/>
      <c r="B4" s="52"/>
      <c r="C4" s="52"/>
      <c r="D4" s="52"/>
      <c r="E4" s="52"/>
      <c r="F4" s="53"/>
      <c r="G4" s="46" t="s">
        <v>28</v>
      </c>
      <c r="H4" s="46"/>
      <c r="I4" s="46"/>
      <c r="J4" s="46"/>
      <c r="K4" s="46"/>
      <c r="L4" s="46"/>
      <c r="M4" s="46"/>
      <c r="N4" s="46"/>
      <c r="O4" s="46"/>
    </row>
    <row r="5" spans="1:15" ht="16" thickBot="1" x14ac:dyDescent="0.25">
      <c r="A5" s="54"/>
      <c r="B5" s="55"/>
      <c r="C5" s="55"/>
      <c r="D5" s="55"/>
      <c r="E5" s="55"/>
      <c r="F5" s="56"/>
      <c r="G5" s="47" t="s">
        <v>59</v>
      </c>
      <c r="H5" s="47"/>
      <c r="I5" s="47"/>
      <c r="J5" s="47"/>
      <c r="K5" s="47"/>
      <c r="L5" s="47"/>
      <c r="M5" s="47"/>
      <c r="N5" s="47"/>
      <c r="O5" s="47"/>
    </row>
    <row r="6" spans="1:15" ht="30.75" customHeight="1" thickBot="1" x14ac:dyDescent="0.25">
      <c r="A6" s="23" t="s">
        <v>3</v>
      </c>
      <c r="B6" s="24"/>
      <c r="C6" s="24"/>
      <c r="D6" s="24"/>
      <c r="E6" s="24"/>
      <c r="F6" s="25"/>
      <c r="G6" s="1" t="s">
        <v>4</v>
      </c>
      <c r="H6" s="2" t="s">
        <v>5</v>
      </c>
      <c r="I6" s="3" t="s">
        <v>6</v>
      </c>
      <c r="J6" s="3" t="s">
        <v>33</v>
      </c>
      <c r="K6" s="3" t="s">
        <v>35</v>
      </c>
      <c r="L6" s="3" t="s">
        <v>7</v>
      </c>
      <c r="M6" s="2" t="s">
        <v>8</v>
      </c>
      <c r="N6" s="17" t="s">
        <v>10</v>
      </c>
      <c r="O6" s="18"/>
    </row>
    <row r="7" spans="1:15" ht="15.75" customHeight="1" thickBot="1" x14ac:dyDescent="0.25">
      <c r="A7" s="29"/>
      <c r="B7" s="30"/>
      <c r="C7" s="30"/>
      <c r="D7" s="30"/>
      <c r="E7" s="30"/>
      <c r="F7" s="31"/>
      <c r="G7" s="1" t="s">
        <v>18</v>
      </c>
      <c r="H7" s="4" t="str">
        <f>IF(E2=0,"SELECT",H8-1)</f>
        <v>SELECT</v>
      </c>
      <c r="I7" s="13"/>
      <c r="J7" s="12"/>
      <c r="K7" s="12"/>
      <c r="L7" s="13"/>
      <c r="M7" s="5">
        <f t="shared" ref="M7:M13" si="0">IF(I7="SICK",0,(((L7-I7)-(K7-J7))*24))</f>
        <v>0</v>
      </c>
      <c r="N7" s="19"/>
      <c r="O7" s="20"/>
    </row>
    <row r="8" spans="1:15" ht="16" thickBot="1" x14ac:dyDescent="0.25">
      <c r="A8" s="35" t="s">
        <v>11</v>
      </c>
      <c r="B8" s="35"/>
      <c r="C8" s="35"/>
      <c r="D8" s="36" t="s">
        <v>12</v>
      </c>
      <c r="E8" s="37"/>
      <c r="F8" s="38"/>
      <c r="G8" s="2" t="s">
        <v>9</v>
      </c>
      <c r="H8" s="4" t="str">
        <f>IF(E2=0,"WEEK",H9-1)</f>
        <v>WEEK</v>
      </c>
      <c r="I8" s="13"/>
      <c r="J8" s="12"/>
      <c r="K8" s="12"/>
      <c r="L8" s="13"/>
      <c r="M8" s="5">
        <f t="shared" si="0"/>
        <v>0</v>
      </c>
      <c r="N8" s="19"/>
      <c r="O8" s="20"/>
    </row>
    <row r="9" spans="1:15" ht="15.75" customHeight="1" thickBot="1" x14ac:dyDescent="0.25">
      <c r="A9" s="39" t="s">
        <v>14</v>
      </c>
      <c r="B9" s="39"/>
      <c r="C9" s="39"/>
      <c r="D9" s="40"/>
      <c r="E9" s="41"/>
      <c r="F9" s="42"/>
      <c r="G9" s="2" t="s">
        <v>13</v>
      </c>
      <c r="H9" s="4" t="str">
        <f>IF(E2=0,"ENDING",H10-1)</f>
        <v>ENDING</v>
      </c>
      <c r="I9" s="13"/>
      <c r="J9" s="12"/>
      <c r="K9" s="12"/>
      <c r="L9" s="13"/>
      <c r="M9" s="5">
        <f t="shared" si="0"/>
        <v>0</v>
      </c>
      <c r="N9" s="19"/>
      <c r="O9" s="20"/>
    </row>
    <row r="10" spans="1:15" ht="15.75" customHeight="1" thickBot="1" x14ac:dyDescent="0.25">
      <c r="A10" s="39"/>
      <c r="B10" s="39"/>
      <c r="C10" s="39"/>
      <c r="D10" s="43"/>
      <c r="E10" s="44"/>
      <c r="F10" s="45"/>
      <c r="G10" s="2" t="s">
        <v>15</v>
      </c>
      <c r="H10" s="4" t="str">
        <f>IF(E2=0,"DATE",H11-1)</f>
        <v>DATE</v>
      </c>
      <c r="I10" s="13"/>
      <c r="J10" s="12"/>
      <c r="K10" s="12"/>
      <c r="L10" s="13"/>
      <c r="M10" s="5">
        <f t="shared" si="0"/>
        <v>0</v>
      </c>
      <c r="N10" s="19"/>
      <c r="O10" s="20"/>
    </row>
    <row r="11" spans="1:15" ht="15.75" customHeight="1" thickBot="1" x14ac:dyDescent="0.25">
      <c r="A11" s="23" t="s">
        <v>32</v>
      </c>
      <c r="B11" s="24"/>
      <c r="C11" s="24"/>
      <c r="D11" s="24"/>
      <c r="E11" s="24"/>
      <c r="F11" s="25"/>
      <c r="G11" s="1" t="s">
        <v>51</v>
      </c>
      <c r="H11" s="4" t="str">
        <f>IF(E2=0,"FROM",H12-1)</f>
        <v>FROM</v>
      </c>
      <c r="I11" s="13"/>
      <c r="J11" s="12"/>
      <c r="K11" s="12"/>
      <c r="L11" s="13"/>
      <c r="M11" s="5">
        <f t="shared" si="0"/>
        <v>0</v>
      </c>
      <c r="N11" s="17" t="s">
        <v>34</v>
      </c>
      <c r="O11" s="18"/>
    </row>
    <row r="12" spans="1:15" ht="16" thickBot="1" x14ac:dyDescent="0.25">
      <c r="A12" s="26"/>
      <c r="B12" s="27"/>
      <c r="C12" s="27"/>
      <c r="D12" s="27"/>
      <c r="E12" s="27"/>
      <c r="F12" s="28"/>
      <c r="G12" s="1" t="s">
        <v>16</v>
      </c>
      <c r="H12" s="4" t="str">
        <f>IF(E2=0,"BOX",H13-1)</f>
        <v>BOX</v>
      </c>
      <c r="I12" s="13"/>
      <c r="J12" s="12"/>
      <c r="K12" s="12"/>
      <c r="L12" s="13"/>
      <c r="M12" s="5">
        <f t="shared" si="0"/>
        <v>0</v>
      </c>
      <c r="N12" s="19"/>
      <c r="O12" s="20"/>
    </row>
    <row r="13" spans="1:15" ht="16" thickBot="1" x14ac:dyDescent="0.25">
      <c r="A13" s="26"/>
      <c r="B13" s="27"/>
      <c r="C13" s="27"/>
      <c r="D13" s="27"/>
      <c r="E13" s="27"/>
      <c r="F13" s="28"/>
      <c r="G13" s="1" t="s">
        <v>17</v>
      </c>
      <c r="H13" s="4" t="str">
        <f>IF(E2=0,"ABOVE",E2)</f>
        <v>ABOVE</v>
      </c>
      <c r="I13" s="13"/>
      <c r="J13" s="12"/>
      <c r="K13" s="12"/>
      <c r="L13" s="13"/>
      <c r="M13" s="5">
        <f t="shared" si="0"/>
        <v>0</v>
      </c>
      <c r="N13" s="21" t="s">
        <v>14</v>
      </c>
      <c r="O13" s="22"/>
    </row>
    <row r="14" spans="1:15" x14ac:dyDescent="0.2">
      <c r="A14" s="26"/>
      <c r="B14" s="27"/>
      <c r="C14" s="27"/>
      <c r="D14" s="27"/>
      <c r="E14" s="27"/>
      <c r="F14" s="28"/>
      <c r="G14" s="65" t="s">
        <v>19</v>
      </c>
      <c r="H14" s="66"/>
      <c r="I14" s="66"/>
      <c r="J14" s="66"/>
      <c r="K14" s="67"/>
      <c r="L14" s="32" t="s">
        <v>20</v>
      </c>
      <c r="M14" s="32"/>
      <c r="N14" s="33" t="s">
        <v>21</v>
      </c>
      <c r="O14" s="33"/>
    </row>
    <row r="15" spans="1:15" x14ac:dyDescent="0.2">
      <c r="A15" s="26"/>
      <c r="B15" s="27"/>
      <c r="C15" s="27"/>
      <c r="D15" s="27"/>
      <c r="E15" s="27"/>
      <c r="F15" s="28"/>
      <c r="G15" s="68" t="s">
        <v>36</v>
      </c>
      <c r="H15" s="69"/>
      <c r="I15" s="69"/>
      <c r="J15" s="69"/>
      <c r="K15" s="70"/>
      <c r="L15" s="34">
        <f>IF(N17&gt;40,40,N17)</f>
        <v>0</v>
      </c>
      <c r="M15" s="34"/>
      <c r="N15" s="34">
        <f>IF(N17&gt;40,N17-40,0)</f>
        <v>0</v>
      </c>
      <c r="O15" s="34"/>
    </row>
    <row r="16" spans="1:15" ht="16" thickBot="1" x14ac:dyDescent="0.25">
      <c r="A16" s="29"/>
      <c r="B16" s="30"/>
      <c r="C16" s="30"/>
      <c r="D16" s="30"/>
      <c r="E16" s="30"/>
      <c r="F16" s="31"/>
      <c r="G16" s="71" t="s">
        <v>37</v>
      </c>
      <c r="H16" s="72"/>
      <c r="I16" s="72"/>
      <c r="J16" s="72"/>
      <c r="K16" s="73"/>
      <c r="L16" s="34"/>
      <c r="M16" s="34"/>
      <c r="N16" s="34"/>
      <c r="O16" s="34"/>
    </row>
    <row r="17" spans="1:20" ht="17" thickTop="1" thickBot="1" x14ac:dyDescent="0.25">
      <c r="A17" s="74" t="s">
        <v>22</v>
      </c>
      <c r="B17" s="74"/>
      <c r="C17" s="74"/>
      <c r="D17" s="74"/>
      <c r="E17" s="75" t="s">
        <v>23</v>
      </c>
      <c r="F17" s="76"/>
      <c r="G17" s="77"/>
      <c r="H17" s="75" t="s">
        <v>24</v>
      </c>
      <c r="I17" s="78"/>
      <c r="J17" s="79" t="s">
        <v>25</v>
      </c>
      <c r="K17" s="79"/>
      <c r="L17" s="79"/>
      <c r="M17" s="79"/>
      <c r="N17" s="81">
        <f>SUM(M7:M13)</f>
        <v>0</v>
      </c>
      <c r="O17" s="81"/>
    </row>
    <row r="18" spans="1:20" ht="33" customHeight="1" thickTop="1" x14ac:dyDescent="0.2">
      <c r="A18" s="83" t="s">
        <v>14</v>
      </c>
      <c r="B18" s="83"/>
      <c r="C18" s="83"/>
      <c r="D18" s="83"/>
      <c r="E18" s="84"/>
      <c r="F18" s="85"/>
      <c r="G18" s="86"/>
      <c r="H18" s="84"/>
      <c r="I18" s="84"/>
      <c r="J18" s="80"/>
      <c r="K18" s="80"/>
      <c r="L18" s="80"/>
      <c r="M18" s="80"/>
      <c r="N18" s="82"/>
      <c r="O18" s="82"/>
    </row>
    <row r="19" spans="1:20" ht="12" customHeight="1" x14ac:dyDescent="0.2">
      <c r="A19" s="64"/>
      <c r="B19" s="64"/>
      <c r="C19" s="64"/>
      <c r="D19" s="64"/>
      <c r="E19" s="64"/>
      <c r="F19" s="64"/>
      <c r="G19" s="64"/>
      <c r="H19" s="64"/>
      <c r="I19" s="64"/>
      <c r="J19" s="64"/>
      <c r="K19" s="64"/>
      <c r="L19" s="64"/>
      <c r="M19" s="64"/>
      <c r="N19" s="64"/>
      <c r="O19" s="64"/>
    </row>
    <row r="20" spans="1:20" x14ac:dyDescent="0.2">
      <c r="A20" s="15" t="s">
        <v>30</v>
      </c>
      <c r="B20" s="15"/>
      <c r="C20" s="15"/>
      <c r="D20" s="15"/>
      <c r="E20" s="15"/>
      <c r="F20" s="15"/>
      <c r="G20" s="15"/>
      <c r="H20" s="15"/>
      <c r="I20" s="15"/>
      <c r="J20" s="15"/>
      <c r="K20" s="15"/>
      <c r="L20" s="15"/>
      <c r="M20" s="15"/>
      <c r="N20" s="15"/>
      <c r="O20" s="15"/>
    </row>
    <row r="21" spans="1:20" ht="15" customHeight="1" x14ac:dyDescent="0.2">
      <c r="A21" s="14" t="s">
        <v>31</v>
      </c>
      <c r="B21" s="14"/>
      <c r="C21" s="14"/>
      <c r="D21" s="14"/>
      <c r="E21" s="14"/>
      <c r="F21" s="14"/>
      <c r="G21" s="14"/>
      <c r="H21" s="14"/>
      <c r="I21" s="14"/>
      <c r="J21" s="14"/>
      <c r="K21" s="14"/>
      <c r="L21" s="14"/>
      <c r="M21" s="14"/>
      <c r="N21" s="14"/>
      <c r="O21" s="14"/>
    </row>
    <row r="22" spans="1:20" ht="21" customHeight="1" x14ac:dyDescent="0.2">
      <c r="A22" s="14" t="s">
        <v>60</v>
      </c>
      <c r="B22" s="14"/>
      <c r="C22" s="14"/>
      <c r="D22" s="14"/>
      <c r="E22" s="14"/>
      <c r="F22" s="14"/>
      <c r="G22" s="14"/>
      <c r="H22" s="14"/>
      <c r="I22" s="14"/>
      <c r="J22" s="14"/>
      <c r="K22" s="14"/>
      <c r="L22" s="14"/>
      <c r="M22" s="14"/>
      <c r="N22" s="14"/>
      <c r="O22" s="14"/>
    </row>
    <row r="23" spans="1:20" ht="24" customHeight="1" x14ac:dyDescent="0.2">
      <c r="A23" s="14" t="s">
        <v>61</v>
      </c>
      <c r="B23" s="14"/>
      <c r="C23" s="14"/>
      <c r="D23" s="14"/>
      <c r="E23" s="14"/>
      <c r="F23" s="14"/>
      <c r="G23" s="14"/>
      <c r="H23" s="14"/>
      <c r="I23" s="14"/>
      <c r="J23" s="14"/>
      <c r="K23" s="14"/>
      <c r="L23" s="14"/>
      <c r="M23" s="14"/>
      <c r="N23" s="14"/>
      <c r="O23" s="14"/>
    </row>
    <row r="24" spans="1:20" ht="24" customHeight="1" x14ac:dyDescent="0.2">
      <c r="A24" s="16" t="s">
        <v>62</v>
      </c>
      <c r="B24" s="16"/>
      <c r="C24" s="16"/>
      <c r="D24" s="16"/>
      <c r="E24" s="16"/>
      <c r="F24" s="16"/>
      <c r="G24" s="16"/>
      <c r="H24" s="16"/>
      <c r="I24" s="16"/>
      <c r="J24" s="16"/>
      <c r="K24" s="16"/>
      <c r="L24" s="16"/>
      <c r="M24" s="16"/>
      <c r="N24" s="16"/>
      <c r="O24" s="16"/>
    </row>
    <row r="25" spans="1:20" ht="25" customHeight="1" x14ac:dyDescent="0.2">
      <c r="A25" s="14" t="s">
        <v>63</v>
      </c>
      <c r="B25" s="14"/>
      <c r="C25" s="14"/>
      <c r="D25" s="14"/>
      <c r="E25" s="14"/>
      <c r="F25" s="14"/>
      <c r="G25" s="14"/>
      <c r="H25" s="14"/>
      <c r="I25" s="14"/>
      <c r="J25" s="14"/>
      <c r="K25" s="14"/>
      <c r="L25" s="14"/>
      <c r="M25" s="14"/>
      <c r="N25" s="14"/>
      <c r="O25" s="14"/>
      <c r="Q25" s="6"/>
      <c r="R25" s="7">
        <v>44121</v>
      </c>
      <c r="S25" s="9">
        <v>0.25</v>
      </c>
      <c r="T25" s="11"/>
    </row>
    <row r="26" spans="1:20" ht="13" customHeight="1" x14ac:dyDescent="0.2">
      <c r="A26" s="14" t="s">
        <v>64</v>
      </c>
      <c r="B26" s="14"/>
      <c r="C26" s="14"/>
      <c r="D26" s="14"/>
      <c r="E26" s="14"/>
      <c r="F26" s="14"/>
      <c r="G26" s="14"/>
      <c r="H26" s="14"/>
      <c r="I26" s="14"/>
      <c r="J26" s="14"/>
      <c r="K26" s="14"/>
      <c r="L26" s="14"/>
      <c r="M26" s="14"/>
      <c r="N26" s="14"/>
      <c r="O26" s="14"/>
      <c r="Q26" s="6"/>
      <c r="R26" s="7">
        <f>R25+7</f>
        <v>44128</v>
      </c>
      <c r="S26" s="9">
        <v>0.26041666666666669</v>
      </c>
      <c r="T26" s="11"/>
    </row>
    <row r="27" spans="1:20" ht="14" customHeight="1" x14ac:dyDescent="0.2">
      <c r="A27" s="14" t="s">
        <v>65</v>
      </c>
      <c r="B27" s="14"/>
      <c r="C27" s="14"/>
      <c r="D27" s="14"/>
      <c r="E27" s="14"/>
      <c r="F27" s="14"/>
      <c r="G27" s="14"/>
      <c r="H27" s="14"/>
      <c r="I27" s="14"/>
      <c r="J27" s="14"/>
      <c r="K27" s="14"/>
      <c r="L27" s="14"/>
      <c r="M27" s="14"/>
      <c r="N27" s="14"/>
      <c r="O27" s="14"/>
      <c r="Q27" s="6"/>
      <c r="R27" s="7">
        <f>R26+7</f>
        <v>44135</v>
      </c>
      <c r="S27" s="9">
        <v>0.27083333333333331</v>
      </c>
      <c r="T27" s="11"/>
    </row>
    <row r="28" spans="1:20" ht="21.75" customHeight="1" x14ac:dyDescent="0.2">
      <c r="A28" s="14" t="s">
        <v>66</v>
      </c>
      <c r="B28" s="14"/>
      <c r="C28" s="14"/>
      <c r="D28" s="14"/>
      <c r="E28" s="14"/>
      <c r="F28" s="14"/>
      <c r="G28" s="14"/>
      <c r="H28" s="14"/>
      <c r="I28" s="14"/>
      <c r="J28" s="14"/>
      <c r="K28" s="14"/>
      <c r="L28" s="14"/>
      <c r="M28" s="14"/>
      <c r="N28" s="14"/>
      <c r="O28" s="14"/>
      <c r="Q28" s="6"/>
      <c r="R28" s="7">
        <f t="shared" ref="R28:R89" si="1">R27+7</f>
        <v>44142</v>
      </c>
      <c r="S28" s="9">
        <v>0.28125</v>
      </c>
      <c r="T28" s="11"/>
    </row>
    <row r="29" spans="1:20" ht="13" customHeight="1" x14ac:dyDescent="0.2">
      <c r="A29" s="14" t="s">
        <v>67</v>
      </c>
      <c r="B29" s="14"/>
      <c r="C29" s="14"/>
      <c r="D29" s="14"/>
      <c r="E29" s="14"/>
      <c r="F29" s="14"/>
      <c r="G29" s="14"/>
      <c r="H29" s="14"/>
      <c r="I29" s="14"/>
      <c r="J29" s="14"/>
      <c r="K29" s="14"/>
      <c r="L29" s="14"/>
      <c r="M29" s="14"/>
      <c r="N29" s="14"/>
      <c r="O29" s="14"/>
      <c r="Q29" s="6"/>
      <c r="R29" s="7">
        <f t="shared" si="1"/>
        <v>44149</v>
      </c>
      <c r="S29" s="9">
        <v>0.29166666666666702</v>
      </c>
      <c r="T29" s="11"/>
    </row>
    <row r="30" spans="1:20" ht="26" customHeight="1" x14ac:dyDescent="0.2">
      <c r="A30" s="62" t="s">
        <v>68</v>
      </c>
      <c r="B30" s="62"/>
      <c r="C30" s="62"/>
      <c r="D30" s="62"/>
      <c r="E30" s="62"/>
      <c r="F30" s="62"/>
      <c r="G30" s="62"/>
      <c r="H30" s="62"/>
      <c r="I30" s="62"/>
      <c r="J30" s="62"/>
      <c r="K30" s="62"/>
      <c r="L30" s="62"/>
      <c r="M30" s="62"/>
      <c r="N30" s="62"/>
      <c r="O30" s="62"/>
      <c r="Q30" s="6"/>
      <c r="R30" s="7">
        <f t="shared" si="1"/>
        <v>44156</v>
      </c>
      <c r="S30" s="9">
        <v>0.30208333333333298</v>
      </c>
      <c r="T30" s="11"/>
    </row>
    <row r="31" spans="1:20" ht="15" customHeight="1" x14ac:dyDescent="0.2">
      <c r="A31" s="63" t="s">
        <v>69</v>
      </c>
      <c r="B31" s="63"/>
      <c r="C31" s="63"/>
      <c r="D31" s="63"/>
      <c r="E31" s="63"/>
      <c r="F31" s="63"/>
      <c r="G31" s="63"/>
      <c r="H31" s="63"/>
      <c r="I31" s="63"/>
      <c r="J31" s="63"/>
      <c r="K31" s="63"/>
      <c r="L31" s="63"/>
      <c r="M31" s="63"/>
      <c r="N31" s="63"/>
      <c r="O31" s="63"/>
      <c r="Q31" s="6"/>
      <c r="R31" s="7">
        <f t="shared" si="1"/>
        <v>44163</v>
      </c>
      <c r="S31" s="9">
        <v>0.3125</v>
      </c>
      <c r="T31" s="11"/>
    </row>
    <row r="32" spans="1:20" ht="15" customHeight="1" x14ac:dyDescent="0.2">
      <c r="Q32" s="6"/>
      <c r="R32" s="7">
        <f t="shared" si="1"/>
        <v>44170</v>
      </c>
      <c r="S32" s="9">
        <v>0.32291666666666702</v>
      </c>
      <c r="T32" s="11"/>
    </row>
    <row r="33" spans="17:20" x14ac:dyDescent="0.2">
      <c r="Q33" s="6"/>
      <c r="R33" s="7">
        <f t="shared" si="1"/>
        <v>44177</v>
      </c>
      <c r="S33" s="9">
        <v>0.33333333333333298</v>
      </c>
      <c r="T33" s="11"/>
    </row>
    <row r="34" spans="17:20" x14ac:dyDescent="0.2">
      <c r="Q34" s="6"/>
      <c r="R34" s="7">
        <f t="shared" si="1"/>
        <v>44184</v>
      </c>
      <c r="S34" s="9">
        <v>0.34375</v>
      </c>
      <c r="T34" s="11"/>
    </row>
    <row r="35" spans="17:20" x14ac:dyDescent="0.2">
      <c r="Q35" s="6"/>
      <c r="R35" s="7">
        <f t="shared" si="1"/>
        <v>44191</v>
      </c>
      <c r="S35" s="9">
        <v>0.35416666666666702</v>
      </c>
      <c r="T35" s="11"/>
    </row>
    <row r="36" spans="17:20" x14ac:dyDescent="0.2">
      <c r="Q36" s="6"/>
      <c r="R36" s="7">
        <f t="shared" si="1"/>
        <v>44198</v>
      </c>
      <c r="S36" s="9">
        <v>0.36458333333333398</v>
      </c>
      <c r="T36" s="11"/>
    </row>
    <row r="37" spans="17:20" x14ac:dyDescent="0.2">
      <c r="Q37" s="6"/>
      <c r="R37" s="7">
        <f t="shared" si="1"/>
        <v>44205</v>
      </c>
      <c r="S37" s="9">
        <v>0.375</v>
      </c>
      <c r="T37" s="11"/>
    </row>
    <row r="38" spans="17:20" x14ac:dyDescent="0.2">
      <c r="Q38" s="6"/>
      <c r="R38" s="7">
        <f t="shared" si="1"/>
        <v>44212</v>
      </c>
      <c r="S38" s="9">
        <v>0.38541666666666702</v>
      </c>
      <c r="T38" s="11"/>
    </row>
    <row r="39" spans="17:20" x14ac:dyDescent="0.2">
      <c r="Q39" s="6"/>
      <c r="R39" s="7">
        <f t="shared" si="1"/>
        <v>44219</v>
      </c>
      <c r="S39" s="9">
        <v>0.39583333333333398</v>
      </c>
      <c r="T39" s="11"/>
    </row>
    <row r="40" spans="17:20" x14ac:dyDescent="0.2">
      <c r="Q40" s="6"/>
      <c r="R40" s="7">
        <f t="shared" si="1"/>
        <v>44226</v>
      </c>
      <c r="S40" s="9">
        <v>0.40625</v>
      </c>
      <c r="T40" s="11"/>
    </row>
    <row r="41" spans="17:20" x14ac:dyDescent="0.2">
      <c r="Q41" s="6"/>
      <c r="R41" s="7">
        <f t="shared" si="1"/>
        <v>44233</v>
      </c>
      <c r="S41" s="9">
        <v>0.41666666666666702</v>
      </c>
      <c r="T41" s="11"/>
    </row>
    <row r="42" spans="17:20" x14ac:dyDescent="0.2">
      <c r="Q42" s="6"/>
      <c r="R42" s="7">
        <f t="shared" si="1"/>
        <v>44240</v>
      </c>
      <c r="S42" s="9">
        <v>0.42708333333333398</v>
      </c>
    </row>
    <row r="43" spans="17:20" x14ac:dyDescent="0.2">
      <c r="Q43" s="6"/>
      <c r="R43" s="7">
        <f t="shared" si="1"/>
        <v>44247</v>
      </c>
      <c r="S43" s="9">
        <v>0.4375</v>
      </c>
    </row>
    <row r="44" spans="17:20" x14ac:dyDescent="0.2">
      <c r="Q44" s="6"/>
      <c r="R44" s="7">
        <f t="shared" si="1"/>
        <v>44254</v>
      </c>
      <c r="S44" s="9">
        <v>0.44791666666666702</v>
      </c>
    </row>
    <row r="45" spans="17:20" x14ac:dyDescent="0.2">
      <c r="R45" s="7">
        <f t="shared" si="1"/>
        <v>44261</v>
      </c>
      <c r="S45" s="9">
        <v>0.45833333333333398</v>
      </c>
    </row>
    <row r="46" spans="17:20" x14ac:dyDescent="0.2">
      <c r="R46" s="7">
        <f t="shared" si="1"/>
        <v>44268</v>
      </c>
      <c r="S46" s="9">
        <v>0.46875</v>
      </c>
    </row>
    <row r="47" spans="17:20" x14ac:dyDescent="0.2">
      <c r="R47" s="7">
        <f t="shared" si="1"/>
        <v>44275</v>
      </c>
      <c r="S47" s="9">
        <v>0.47916666666666702</v>
      </c>
    </row>
    <row r="48" spans="17:20" x14ac:dyDescent="0.2">
      <c r="R48" s="7">
        <f t="shared" si="1"/>
        <v>44282</v>
      </c>
      <c r="S48" s="9">
        <v>0.48958333333333398</v>
      </c>
    </row>
    <row r="49" spans="18:19" x14ac:dyDescent="0.2">
      <c r="R49" s="7">
        <f t="shared" si="1"/>
        <v>44289</v>
      </c>
      <c r="S49" s="9">
        <v>0.5</v>
      </c>
    </row>
    <row r="50" spans="18:19" x14ac:dyDescent="0.2">
      <c r="R50" s="7">
        <f t="shared" si="1"/>
        <v>44296</v>
      </c>
      <c r="S50" s="9">
        <v>0.51041666666666696</v>
      </c>
    </row>
    <row r="51" spans="18:19" x14ac:dyDescent="0.2">
      <c r="R51" s="7">
        <f t="shared" si="1"/>
        <v>44303</v>
      </c>
      <c r="S51" s="9">
        <v>0.52083333333333404</v>
      </c>
    </row>
    <row r="52" spans="18:19" x14ac:dyDescent="0.2">
      <c r="R52" s="7">
        <f t="shared" si="1"/>
        <v>44310</v>
      </c>
      <c r="S52" s="9">
        <v>0.53125</v>
      </c>
    </row>
    <row r="53" spans="18:19" x14ac:dyDescent="0.2">
      <c r="R53" s="7">
        <f t="shared" si="1"/>
        <v>44317</v>
      </c>
      <c r="S53" s="9">
        <v>0.54166666666666696</v>
      </c>
    </row>
    <row r="54" spans="18:19" x14ac:dyDescent="0.2">
      <c r="R54" s="7">
        <f t="shared" si="1"/>
        <v>44324</v>
      </c>
      <c r="S54" s="9">
        <v>0.55208333333333404</v>
      </c>
    </row>
    <row r="55" spans="18:19" x14ac:dyDescent="0.2">
      <c r="R55" s="8">
        <f t="shared" si="1"/>
        <v>44331</v>
      </c>
      <c r="S55" s="9">
        <v>0.562500000000001</v>
      </c>
    </row>
    <row r="56" spans="18:19" x14ac:dyDescent="0.2">
      <c r="R56" s="8">
        <f t="shared" si="1"/>
        <v>44338</v>
      </c>
      <c r="S56" s="9">
        <v>0.57291666666666696</v>
      </c>
    </row>
    <row r="57" spans="18:19" x14ac:dyDescent="0.2">
      <c r="R57" s="8">
        <f t="shared" si="1"/>
        <v>44345</v>
      </c>
      <c r="S57" s="9">
        <v>0.58333333333333404</v>
      </c>
    </row>
    <row r="58" spans="18:19" x14ac:dyDescent="0.2">
      <c r="R58" s="8">
        <f t="shared" si="1"/>
        <v>44352</v>
      </c>
      <c r="S58" s="9">
        <v>0.593750000000001</v>
      </c>
    </row>
    <row r="59" spans="18:19" x14ac:dyDescent="0.2">
      <c r="R59" s="8">
        <f t="shared" si="1"/>
        <v>44359</v>
      </c>
      <c r="S59" s="9">
        <v>0.60416666666666696</v>
      </c>
    </row>
    <row r="60" spans="18:19" x14ac:dyDescent="0.2">
      <c r="R60" s="8">
        <f t="shared" si="1"/>
        <v>44366</v>
      </c>
      <c r="S60" s="9">
        <v>0.61458333333333404</v>
      </c>
    </row>
    <row r="61" spans="18:19" x14ac:dyDescent="0.2">
      <c r="R61" s="8">
        <f t="shared" si="1"/>
        <v>44373</v>
      </c>
      <c r="S61" s="9">
        <v>0.625000000000001</v>
      </c>
    </row>
    <row r="62" spans="18:19" x14ac:dyDescent="0.2">
      <c r="R62" s="8">
        <f t="shared" si="1"/>
        <v>44380</v>
      </c>
      <c r="S62" s="9">
        <v>0.63541666666666696</v>
      </c>
    </row>
    <row r="63" spans="18:19" x14ac:dyDescent="0.2">
      <c r="R63" s="8">
        <f t="shared" si="1"/>
        <v>44387</v>
      </c>
      <c r="S63" s="9">
        <v>0.64583333333333404</v>
      </c>
    </row>
    <row r="64" spans="18:19" x14ac:dyDescent="0.2">
      <c r="R64" s="8">
        <f t="shared" si="1"/>
        <v>44394</v>
      </c>
      <c r="S64" s="9">
        <v>0.656250000000001</v>
      </c>
    </row>
    <row r="65" spans="18:19" x14ac:dyDescent="0.2">
      <c r="R65" s="8">
        <f t="shared" si="1"/>
        <v>44401</v>
      </c>
      <c r="S65" s="9">
        <v>0.66666666666666696</v>
      </c>
    </row>
    <row r="66" spans="18:19" x14ac:dyDescent="0.2">
      <c r="R66" s="8">
        <f t="shared" si="1"/>
        <v>44408</v>
      </c>
      <c r="S66" s="9">
        <v>0.67708333333333404</v>
      </c>
    </row>
    <row r="67" spans="18:19" x14ac:dyDescent="0.2">
      <c r="R67" s="8">
        <f t="shared" si="1"/>
        <v>44415</v>
      </c>
      <c r="S67" s="9">
        <v>0.687500000000001</v>
      </c>
    </row>
    <row r="68" spans="18:19" x14ac:dyDescent="0.2">
      <c r="R68" s="8">
        <f t="shared" si="1"/>
        <v>44422</v>
      </c>
      <c r="S68" s="9">
        <v>0.69791666666666696</v>
      </c>
    </row>
    <row r="69" spans="18:19" x14ac:dyDescent="0.2">
      <c r="R69" s="8">
        <f t="shared" si="1"/>
        <v>44429</v>
      </c>
      <c r="S69" s="9">
        <v>0.70833333333333404</v>
      </c>
    </row>
    <row r="70" spans="18:19" x14ac:dyDescent="0.2">
      <c r="R70" s="8">
        <f t="shared" si="1"/>
        <v>44436</v>
      </c>
      <c r="S70" s="9">
        <v>0.718750000000001</v>
      </c>
    </row>
    <row r="71" spans="18:19" x14ac:dyDescent="0.2">
      <c r="R71" s="8">
        <f t="shared" si="1"/>
        <v>44443</v>
      </c>
      <c r="S71" s="9">
        <v>0.72916666666666796</v>
      </c>
    </row>
    <row r="72" spans="18:19" x14ac:dyDescent="0.2">
      <c r="R72" s="8">
        <f t="shared" si="1"/>
        <v>44450</v>
      </c>
      <c r="S72" s="9">
        <v>0.73958333333333404</v>
      </c>
    </row>
    <row r="73" spans="18:19" x14ac:dyDescent="0.2">
      <c r="R73" s="8">
        <f t="shared" si="1"/>
        <v>44457</v>
      </c>
      <c r="S73" s="9">
        <v>0.750000000000001</v>
      </c>
    </row>
    <row r="74" spans="18:19" x14ac:dyDescent="0.2">
      <c r="R74" s="8">
        <f t="shared" si="1"/>
        <v>44464</v>
      </c>
      <c r="S74" s="9">
        <v>0.76041666666666796</v>
      </c>
    </row>
    <row r="75" spans="18:19" x14ac:dyDescent="0.2">
      <c r="R75" s="8">
        <f t="shared" si="1"/>
        <v>44471</v>
      </c>
      <c r="S75" s="9">
        <v>0.77083333333333404</v>
      </c>
    </row>
    <row r="76" spans="18:19" x14ac:dyDescent="0.2">
      <c r="R76" s="8">
        <f t="shared" si="1"/>
        <v>44478</v>
      </c>
      <c r="S76" s="9">
        <v>0.781250000000001</v>
      </c>
    </row>
    <row r="77" spans="18:19" x14ac:dyDescent="0.2">
      <c r="R77" s="8">
        <f t="shared" si="1"/>
        <v>44485</v>
      </c>
      <c r="S77" s="9">
        <v>0.79166666666666796</v>
      </c>
    </row>
    <row r="78" spans="18:19" x14ac:dyDescent="0.2">
      <c r="R78" s="8">
        <f t="shared" si="1"/>
        <v>44492</v>
      </c>
      <c r="S78" s="9">
        <v>0.80208333333333404</v>
      </c>
    </row>
    <row r="79" spans="18:19" x14ac:dyDescent="0.2">
      <c r="R79" s="8">
        <f t="shared" si="1"/>
        <v>44499</v>
      </c>
      <c r="S79" s="9">
        <v>0.812500000000001</v>
      </c>
    </row>
    <row r="80" spans="18:19" x14ac:dyDescent="0.2">
      <c r="R80" s="8">
        <f t="shared" si="1"/>
        <v>44506</v>
      </c>
      <c r="S80" s="9">
        <v>0.82291666666666796</v>
      </c>
    </row>
    <row r="81" spans="18:19" x14ac:dyDescent="0.2">
      <c r="R81" s="8">
        <f t="shared" si="1"/>
        <v>44513</v>
      </c>
      <c r="S81" s="9">
        <v>0.83333333333333404</v>
      </c>
    </row>
    <row r="82" spans="18:19" x14ac:dyDescent="0.2">
      <c r="R82" s="8">
        <f t="shared" si="1"/>
        <v>44520</v>
      </c>
      <c r="S82" s="9">
        <v>0.843750000000001</v>
      </c>
    </row>
    <row r="83" spans="18:19" x14ac:dyDescent="0.2">
      <c r="R83" s="8">
        <f t="shared" si="1"/>
        <v>44527</v>
      </c>
      <c r="S83" s="9">
        <v>0.85416666666666796</v>
      </c>
    </row>
    <row r="84" spans="18:19" x14ac:dyDescent="0.2">
      <c r="R84" s="8">
        <f t="shared" si="1"/>
        <v>44534</v>
      </c>
      <c r="S84" s="9">
        <v>0.86458333333333404</v>
      </c>
    </row>
    <row r="85" spans="18:19" x14ac:dyDescent="0.2">
      <c r="R85" s="8">
        <f t="shared" si="1"/>
        <v>44541</v>
      </c>
      <c r="S85" s="9">
        <v>0.875000000000001</v>
      </c>
    </row>
    <row r="86" spans="18:19" x14ac:dyDescent="0.2">
      <c r="R86" s="8">
        <f t="shared" si="1"/>
        <v>44548</v>
      </c>
      <c r="S86" s="9">
        <v>0.88541666666666796</v>
      </c>
    </row>
    <row r="87" spans="18:19" x14ac:dyDescent="0.2">
      <c r="R87" s="8">
        <f t="shared" si="1"/>
        <v>44555</v>
      </c>
      <c r="S87" s="9">
        <v>0.89583333333333404</v>
      </c>
    </row>
    <row r="88" spans="18:19" x14ac:dyDescent="0.2">
      <c r="R88" s="8">
        <f t="shared" si="1"/>
        <v>44562</v>
      </c>
      <c r="S88" s="9">
        <v>0.906250000000001</v>
      </c>
    </row>
    <row r="89" spans="18:19" x14ac:dyDescent="0.2">
      <c r="R89" s="8">
        <f t="shared" si="1"/>
        <v>44569</v>
      </c>
      <c r="S89" s="9">
        <v>0.91666666666666796</v>
      </c>
    </row>
    <row r="90" spans="18:19" x14ac:dyDescent="0.2">
      <c r="S90" s="9">
        <v>0.92708333333333504</v>
      </c>
    </row>
    <row r="91" spans="18:19" x14ac:dyDescent="0.2">
      <c r="S91" s="9">
        <v>0.937500000000001</v>
      </c>
    </row>
    <row r="92" spans="18:19" x14ac:dyDescent="0.2">
      <c r="S92" s="9">
        <v>0.94791666666666796</v>
      </c>
    </row>
    <row r="93" spans="18:19" x14ac:dyDescent="0.2">
      <c r="S93" s="9">
        <v>0.95833333333333504</v>
      </c>
    </row>
    <row r="94" spans="18:19" x14ac:dyDescent="0.2">
      <c r="S94" s="9">
        <v>0.968750000000001</v>
      </c>
    </row>
    <row r="95" spans="18:19" x14ac:dyDescent="0.2">
      <c r="S95" s="9">
        <v>0.97916666666666796</v>
      </c>
    </row>
    <row r="96" spans="18:19" x14ac:dyDescent="0.2">
      <c r="S96" s="9">
        <v>0.98958333333333504</v>
      </c>
    </row>
    <row r="97" spans="19:19" x14ac:dyDescent="0.2">
      <c r="S97" s="10" t="s">
        <v>29</v>
      </c>
    </row>
  </sheetData>
  <mergeCells count="48">
    <mergeCell ref="A30:O30"/>
    <mergeCell ref="A31:O31"/>
    <mergeCell ref="A19:O19"/>
    <mergeCell ref="G14:K14"/>
    <mergeCell ref="G15:K15"/>
    <mergeCell ref="G16:K16"/>
    <mergeCell ref="A17:D17"/>
    <mergeCell ref="E17:G17"/>
    <mergeCell ref="H17:I17"/>
    <mergeCell ref="J17:M18"/>
    <mergeCell ref="N17:O18"/>
    <mergeCell ref="A18:D18"/>
    <mergeCell ref="E18:G18"/>
    <mergeCell ref="H18:I18"/>
    <mergeCell ref="A26:O26"/>
    <mergeCell ref="A27:O27"/>
    <mergeCell ref="A1:D1"/>
    <mergeCell ref="E1:F1"/>
    <mergeCell ref="G1:O1"/>
    <mergeCell ref="A2:D2"/>
    <mergeCell ref="E2:F2"/>
    <mergeCell ref="G2:O2"/>
    <mergeCell ref="G3:O3"/>
    <mergeCell ref="G4:O4"/>
    <mergeCell ref="G5:O5"/>
    <mergeCell ref="A3:F3"/>
    <mergeCell ref="A4:F5"/>
    <mergeCell ref="N6:O10"/>
    <mergeCell ref="N11:O12"/>
    <mergeCell ref="N13:O13"/>
    <mergeCell ref="A11:F16"/>
    <mergeCell ref="L14:M14"/>
    <mergeCell ref="N14:O14"/>
    <mergeCell ref="L15:M16"/>
    <mergeCell ref="N15:O16"/>
    <mergeCell ref="A6:F7"/>
    <mergeCell ref="A8:C8"/>
    <mergeCell ref="D8:F8"/>
    <mergeCell ref="A9:C10"/>
    <mergeCell ref="D9:F10"/>
    <mergeCell ref="A28:O28"/>
    <mergeCell ref="A29:O29"/>
    <mergeCell ref="A20:O20"/>
    <mergeCell ref="A21:O21"/>
    <mergeCell ref="A22:O22"/>
    <mergeCell ref="A23:O23"/>
    <mergeCell ref="A24:O24"/>
    <mergeCell ref="A25:O25"/>
  </mergeCells>
  <conditionalFormatting sqref="H8">
    <cfRule type="cellIs" dxfId="13" priority="3" stopIfTrue="1" operator="equal">
      <formula>"WEEK"</formula>
    </cfRule>
  </conditionalFormatting>
  <conditionalFormatting sqref="H7">
    <cfRule type="cellIs" dxfId="12" priority="4" stopIfTrue="1" operator="equal">
      <formula>"SELECT"</formula>
    </cfRule>
  </conditionalFormatting>
  <conditionalFormatting sqref="H9">
    <cfRule type="cellIs" dxfId="11" priority="5" stopIfTrue="1" operator="equal">
      <formula>"ENDING"</formula>
    </cfRule>
  </conditionalFormatting>
  <conditionalFormatting sqref="H10">
    <cfRule type="cellIs" dxfId="10" priority="6" stopIfTrue="1" operator="equal">
      <formula>"DATE"</formula>
    </cfRule>
  </conditionalFormatting>
  <conditionalFormatting sqref="H11">
    <cfRule type="cellIs" dxfId="9" priority="7" stopIfTrue="1" operator="equal">
      <formula>"FROM"</formula>
    </cfRule>
  </conditionalFormatting>
  <conditionalFormatting sqref="H12">
    <cfRule type="cellIs" dxfId="8" priority="8" stopIfTrue="1" operator="equal">
      <formula>"BOX"</formula>
    </cfRule>
  </conditionalFormatting>
  <conditionalFormatting sqref="H13">
    <cfRule type="cellIs" dxfId="7" priority="9" stopIfTrue="1" operator="equal">
      <formula>"ABOVE"</formula>
    </cfRule>
  </conditionalFormatting>
  <dataValidations count="3">
    <dataValidation type="list" allowBlank="1" showInputMessage="1" showErrorMessage="1" errorTitle="Invalid Entry" error="Please choose week-ending date from the dropdown menu only!" promptTitle="Select Week-Ending Date" prompt="Weeks start on Sunday and end on Satuday" sqref="E2:F2" xr:uid="{62179601-FFCC-4FF9-B70D-BCA6D0D2A99B}">
      <formula1>$R$56:$R$89</formula1>
    </dataValidation>
    <dataValidation type="list" allowBlank="1" showInputMessage="1" showErrorMessage="1" errorTitle="Invalit Entry" error="Please use the dropdown menu only." promptTitle="Select Time" prompt="Use the dropdown menu to select the time in and time out for lunch to the nearest quarter hour." sqref="J7:K13" xr:uid="{73D60A9C-C3D6-445D-B2D7-40A2B0DC97D0}">
      <formula1>$S$25:$S$96</formula1>
    </dataValidation>
    <dataValidation type="list" allowBlank="1" showInputMessage="1" showErrorMessage="1" promptTitle="Select Time" prompt="Use the dropdown menu to select your start and end times to the nearest quarter hour." sqref="I7:L13" xr:uid="{CDD74CD2-8C34-4A3B-9B57-742B14DDCE49}">
      <formula1>$S$25:$S$97</formula1>
    </dataValidation>
  </dataValidations>
  <pageMargins left="0.7" right="0.7" top="0.75" bottom="0.75" header="0.3" footer="0.3"/>
  <pageSetup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F4B32-172F-4EE4-8F8F-9B0DC16EACF0}">
  <dimension ref="A1:J16"/>
  <sheetViews>
    <sheetView workbookViewId="0">
      <selection activeCell="A12" sqref="A12:J12"/>
    </sheetView>
  </sheetViews>
  <sheetFormatPr baseColWidth="10" defaultColWidth="8.83203125" defaultRowHeight="15" x14ac:dyDescent="0.2"/>
  <sheetData>
    <row r="1" spans="1:10" ht="17" thickBot="1" x14ac:dyDescent="0.25">
      <c r="A1" s="97" t="s">
        <v>39</v>
      </c>
      <c r="B1" s="97"/>
      <c r="C1" s="97"/>
      <c r="D1" s="97"/>
      <c r="E1" s="97"/>
      <c r="F1" s="97"/>
      <c r="G1" s="97"/>
      <c r="H1" s="97"/>
      <c r="I1" s="97"/>
      <c r="J1" s="97"/>
    </row>
    <row r="2" spans="1:10" ht="16" x14ac:dyDescent="0.2">
      <c r="A2" s="98" t="s">
        <v>44</v>
      </c>
      <c r="B2" s="98"/>
      <c r="C2" s="98"/>
      <c r="D2" s="98"/>
      <c r="E2" s="98"/>
      <c r="F2" s="98"/>
      <c r="G2" s="98"/>
      <c r="H2" s="98"/>
      <c r="I2" s="98"/>
      <c r="J2" s="98"/>
    </row>
    <row r="3" spans="1:10" ht="16" x14ac:dyDescent="0.2">
      <c r="A3" s="99" t="s">
        <v>47</v>
      </c>
      <c r="B3" s="99"/>
      <c r="C3" s="99"/>
      <c r="D3" s="99"/>
      <c r="E3" s="99"/>
      <c r="F3" s="99"/>
      <c r="G3" s="99"/>
      <c r="H3" s="99"/>
      <c r="I3" s="99"/>
      <c r="J3" s="99"/>
    </row>
    <row r="4" spans="1:10" ht="16" x14ac:dyDescent="0.2">
      <c r="A4" s="98" t="s">
        <v>45</v>
      </c>
      <c r="B4" s="98"/>
      <c r="C4" s="98"/>
      <c r="D4" s="98"/>
      <c r="E4" s="98"/>
      <c r="F4" s="98"/>
      <c r="G4" s="98"/>
      <c r="H4" s="98"/>
      <c r="I4" s="98"/>
      <c r="J4" s="98"/>
    </row>
    <row r="5" spans="1:10" ht="16" x14ac:dyDescent="0.2">
      <c r="A5" s="99" t="s">
        <v>46</v>
      </c>
      <c r="B5" s="99"/>
      <c r="C5" s="99"/>
      <c r="D5" s="99"/>
      <c r="E5" s="99"/>
      <c r="F5" s="99"/>
      <c r="G5" s="99"/>
      <c r="H5" s="99"/>
      <c r="I5" s="99"/>
      <c r="J5" s="99"/>
    </row>
    <row r="6" spans="1:10" ht="17" thickBot="1" x14ac:dyDescent="0.25">
      <c r="A6" s="96" t="s">
        <v>52</v>
      </c>
      <c r="B6" s="96"/>
      <c r="C6" s="96"/>
      <c r="D6" s="96"/>
      <c r="E6" s="96"/>
      <c r="F6" s="96"/>
      <c r="G6" s="96"/>
      <c r="H6" s="96"/>
      <c r="I6" s="96"/>
      <c r="J6" s="96"/>
    </row>
    <row r="7" spans="1:10" ht="17" thickBot="1" x14ac:dyDescent="0.25">
      <c r="A7" s="88"/>
      <c r="B7" s="88"/>
      <c r="C7" s="88"/>
      <c r="D7" s="88"/>
      <c r="E7" s="88"/>
      <c r="F7" s="88"/>
      <c r="G7" s="88"/>
      <c r="H7" s="88"/>
      <c r="I7" s="88"/>
      <c r="J7" s="88"/>
    </row>
    <row r="8" spans="1:10" ht="17" thickBot="1" x14ac:dyDescent="0.25">
      <c r="A8" s="91" t="s">
        <v>40</v>
      </c>
      <c r="B8" s="91"/>
      <c r="C8" s="91"/>
      <c r="D8" s="91"/>
      <c r="E8" s="91"/>
      <c r="F8" s="91"/>
      <c r="G8" s="91"/>
      <c r="H8" s="91"/>
      <c r="I8" s="91"/>
      <c r="J8" s="91"/>
    </row>
    <row r="9" spans="1:10" ht="36" customHeight="1" thickBot="1" x14ac:dyDescent="0.25">
      <c r="A9" s="92" t="s">
        <v>50</v>
      </c>
      <c r="B9" s="92"/>
      <c r="C9" s="92"/>
      <c r="D9" s="92"/>
      <c r="E9" s="92"/>
      <c r="F9" s="92"/>
      <c r="G9" s="92"/>
      <c r="H9" s="92"/>
      <c r="I9" s="92"/>
      <c r="J9" s="92"/>
    </row>
    <row r="10" spans="1:10" ht="37.5" customHeight="1" thickBot="1" x14ac:dyDescent="0.25">
      <c r="A10" s="93" t="s">
        <v>42</v>
      </c>
      <c r="B10" s="93"/>
      <c r="C10" s="93"/>
      <c r="D10" s="93"/>
      <c r="E10" s="93"/>
      <c r="F10" s="93"/>
      <c r="G10" s="93"/>
      <c r="H10" s="93"/>
      <c r="I10" s="93"/>
      <c r="J10" s="93"/>
    </row>
    <row r="11" spans="1:10" ht="51" customHeight="1" thickBot="1" x14ac:dyDescent="0.25">
      <c r="A11" s="94" t="s">
        <v>43</v>
      </c>
      <c r="B11" s="94"/>
      <c r="C11" s="94"/>
      <c r="D11" s="94"/>
      <c r="E11" s="94"/>
      <c r="F11" s="94"/>
      <c r="G11" s="94"/>
      <c r="H11" s="94"/>
      <c r="I11" s="94"/>
      <c r="J11" s="94"/>
    </row>
    <row r="12" spans="1:10" ht="18" customHeight="1" thickBot="1" x14ac:dyDescent="0.25">
      <c r="A12" s="95" t="s">
        <v>57</v>
      </c>
      <c r="B12" s="95"/>
      <c r="C12" s="95"/>
      <c r="D12" s="95"/>
      <c r="E12" s="95"/>
      <c r="F12" s="95"/>
      <c r="G12" s="95"/>
      <c r="H12" s="95"/>
      <c r="I12" s="95"/>
      <c r="J12" s="95"/>
    </row>
    <row r="13" spans="1:10" ht="37.5" customHeight="1" thickBot="1" x14ac:dyDescent="0.25">
      <c r="A13" s="87" t="s">
        <v>41</v>
      </c>
      <c r="B13" s="87"/>
      <c r="C13" s="87"/>
      <c r="D13" s="87"/>
      <c r="E13" s="87"/>
      <c r="F13" s="87"/>
      <c r="G13" s="87"/>
      <c r="H13" s="87"/>
      <c r="I13" s="87"/>
      <c r="J13" s="87"/>
    </row>
    <row r="14" spans="1:10" ht="17" thickBot="1" x14ac:dyDescent="0.25">
      <c r="A14" s="88"/>
      <c r="B14" s="88"/>
      <c r="C14" s="88"/>
      <c r="D14" s="88"/>
      <c r="E14" s="88"/>
      <c r="F14" s="88"/>
      <c r="G14" s="88"/>
      <c r="H14" s="88"/>
      <c r="I14" s="88"/>
      <c r="J14" s="88"/>
    </row>
    <row r="15" spans="1:10" ht="17" thickBot="1" x14ac:dyDescent="0.25">
      <c r="A15" s="89" t="s">
        <v>48</v>
      </c>
      <c r="B15" s="89"/>
      <c r="C15" s="89"/>
      <c r="D15" s="89"/>
      <c r="E15" s="89"/>
      <c r="F15" s="89"/>
      <c r="G15" s="89"/>
      <c r="H15" s="89"/>
      <c r="I15" s="89"/>
      <c r="J15" s="89"/>
    </row>
    <row r="16" spans="1:10" ht="38.25" customHeight="1" thickBot="1" x14ac:dyDescent="0.25">
      <c r="A16" s="90" t="s">
        <v>49</v>
      </c>
      <c r="B16" s="90"/>
      <c r="C16" s="90"/>
      <c r="D16" s="90"/>
      <c r="E16" s="90"/>
      <c r="F16" s="90"/>
      <c r="G16" s="90"/>
      <c r="H16" s="90"/>
      <c r="I16" s="90"/>
      <c r="J16" s="90"/>
    </row>
  </sheetData>
  <sheetProtection algorithmName="SHA-512" hashValue="5ILF5hayCTvbZekVsTYHaF3KQZaGtAE+gbc38O7yeVTtOxmPE3+2hBlbMk6v2ktp6QcHy8e5CFe0CRrbSy/LbA==" saltValue="2l46pqefgx+VT2UjKD9dqQ==" spinCount="100000" sheet="1" objects="1" scenarios="1"/>
  <mergeCells count="16">
    <mergeCell ref="A6:J6"/>
    <mergeCell ref="A1:J1"/>
    <mergeCell ref="A2:J2"/>
    <mergeCell ref="A3:J3"/>
    <mergeCell ref="A4:J4"/>
    <mergeCell ref="A5:J5"/>
    <mergeCell ref="A13:J13"/>
    <mergeCell ref="A14:J14"/>
    <mergeCell ref="A15:J15"/>
    <mergeCell ref="A16:J16"/>
    <mergeCell ref="A7:J7"/>
    <mergeCell ref="A8:J8"/>
    <mergeCell ref="A9:J9"/>
    <mergeCell ref="A10:J10"/>
    <mergeCell ref="A11:J11"/>
    <mergeCell ref="A12:J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D1BFC-2FB6-4CD5-BD6E-B57A2E46B511}">
  <sheetPr>
    <pageSetUpPr fitToPage="1"/>
  </sheetPr>
  <dimension ref="A1:T97"/>
  <sheetViews>
    <sheetView showGridLines="0" topLeftCell="A6" workbookViewId="0">
      <selection activeCell="A6" sqref="A6:F7"/>
    </sheetView>
  </sheetViews>
  <sheetFormatPr baseColWidth="10" defaultColWidth="8.83203125" defaultRowHeight="15" x14ac:dyDescent="0.2"/>
  <cols>
    <col min="14" max="14" width="9.1640625" customWidth="1"/>
    <col min="17" max="17" width="9.1640625" customWidth="1"/>
    <col min="18" max="18" width="15.1640625" hidden="1" customWidth="1"/>
    <col min="19" max="19" width="9.1640625" hidden="1" customWidth="1"/>
  </cols>
  <sheetData>
    <row r="1" spans="1:15" ht="16" thickBot="1" x14ac:dyDescent="0.25">
      <c r="A1" s="57" t="s">
        <v>0</v>
      </c>
      <c r="B1" s="57"/>
      <c r="C1" s="57"/>
      <c r="D1" s="57"/>
      <c r="E1" s="58" t="s">
        <v>1</v>
      </c>
      <c r="F1" s="58"/>
      <c r="G1" s="47" t="s">
        <v>58</v>
      </c>
      <c r="H1" s="47"/>
      <c r="I1" s="47"/>
      <c r="J1" s="47"/>
      <c r="K1" s="47"/>
      <c r="L1" s="47"/>
      <c r="M1" s="47"/>
      <c r="N1" s="47"/>
      <c r="O1" s="47"/>
    </row>
    <row r="2" spans="1:15" ht="31" thickBot="1" x14ac:dyDescent="0.35">
      <c r="A2" s="59" t="s">
        <v>38</v>
      </c>
      <c r="B2" s="59"/>
      <c r="C2" s="59"/>
      <c r="D2" s="59"/>
      <c r="E2" s="60">
        <v>44135</v>
      </c>
      <c r="F2" s="60"/>
      <c r="G2" s="61" t="s">
        <v>26</v>
      </c>
      <c r="H2" s="61"/>
      <c r="I2" s="61"/>
      <c r="J2" s="61"/>
      <c r="K2" s="61"/>
      <c r="L2" s="61"/>
      <c r="M2" s="61"/>
      <c r="N2" s="61"/>
      <c r="O2" s="61"/>
    </row>
    <row r="3" spans="1:15" x14ac:dyDescent="0.2">
      <c r="A3" s="48" t="s">
        <v>2</v>
      </c>
      <c r="B3" s="49"/>
      <c r="C3" s="49"/>
      <c r="D3" s="49"/>
      <c r="E3" s="49"/>
      <c r="F3" s="50"/>
      <c r="G3" s="33" t="s">
        <v>27</v>
      </c>
      <c r="H3" s="33"/>
      <c r="I3" s="33"/>
      <c r="J3" s="33"/>
      <c r="K3" s="33"/>
      <c r="L3" s="33"/>
      <c r="M3" s="33"/>
      <c r="N3" s="33"/>
      <c r="O3" s="33"/>
    </row>
    <row r="4" spans="1:15" ht="16" thickBot="1" x14ac:dyDescent="0.25">
      <c r="A4" s="51" t="s">
        <v>53</v>
      </c>
      <c r="B4" s="52"/>
      <c r="C4" s="52"/>
      <c r="D4" s="52"/>
      <c r="E4" s="52"/>
      <c r="F4" s="53"/>
      <c r="G4" s="46" t="s">
        <v>28</v>
      </c>
      <c r="H4" s="46"/>
      <c r="I4" s="46"/>
      <c r="J4" s="46"/>
      <c r="K4" s="46"/>
      <c r="L4" s="46"/>
      <c r="M4" s="46"/>
      <c r="N4" s="46"/>
      <c r="O4" s="46"/>
    </row>
    <row r="5" spans="1:15" ht="16" thickBot="1" x14ac:dyDescent="0.25">
      <c r="A5" s="54"/>
      <c r="B5" s="55"/>
      <c r="C5" s="55"/>
      <c r="D5" s="55"/>
      <c r="E5" s="55"/>
      <c r="F5" s="56"/>
      <c r="G5" s="47" t="s">
        <v>59</v>
      </c>
      <c r="H5" s="47"/>
      <c r="I5" s="47"/>
      <c r="J5" s="47"/>
      <c r="K5" s="47"/>
      <c r="L5" s="47"/>
      <c r="M5" s="47"/>
      <c r="N5" s="47"/>
      <c r="O5" s="47"/>
    </row>
    <row r="6" spans="1:15" ht="30.75" customHeight="1" thickBot="1" x14ac:dyDescent="0.25">
      <c r="A6" s="23" t="s">
        <v>3</v>
      </c>
      <c r="B6" s="24"/>
      <c r="C6" s="24"/>
      <c r="D6" s="24"/>
      <c r="E6" s="24"/>
      <c r="F6" s="25"/>
      <c r="G6" s="1" t="s">
        <v>4</v>
      </c>
      <c r="H6" s="2" t="s">
        <v>5</v>
      </c>
      <c r="I6" s="3" t="s">
        <v>6</v>
      </c>
      <c r="J6" s="3" t="s">
        <v>33</v>
      </c>
      <c r="K6" s="3" t="s">
        <v>35</v>
      </c>
      <c r="L6" s="3" t="s">
        <v>7</v>
      </c>
      <c r="M6" s="2" t="s">
        <v>8</v>
      </c>
      <c r="N6" s="17" t="s">
        <v>10</v>
      </c>
      <c r="O6" s="18"/>
    </row>
    <row r="7" spans="1:15" ht="15.75" customHeight="1" thickBot="1" x14ac:dyDescent="0.25">
      <c r="A7" s="29"/>
      <c r="B7" s="30"/>
      <c r="C7" s="30"/>
      <c r="D7" s="30"/>
      <c r="E7" s="30"/>
      <c r="F7" s="31"/>
      <c r="G7" s="1" t="s">
        <v>18</v>
      </c>
      <c r="H7" s="4">
        <f>IF(E2=0,"SELECT",H8-1)</f>
        <v>44129</v>
      </c>
      <c r="I7" s="13"/>
      <c r="J7" s="12"/>
      <c r="K7" s="12"/>
      <c r="L7" s="13"/>
      <c r="M7" s="5">
        <f t="shared" ref="M7:M13" si="0">IF(I7="SICK",0,(((L7-I7)-(K7-J7))*24))</f>
        <v>0</v>
      </c>
      <c r="N7" s="19"/>
      <c r="O7" s="20"/>
    </row>
    <row r="8" spans="1:15" ht="16" thickBot="1" x14ac:dyDescent="0.25">
      <c r="A8" s="35" t="s">
        <v>11</v>
      </c>
      <c r="B8" s="35"/>
      <c r="C8" s="35"/>
      <c r="D8" s="36" t="s">
        <v>12</v>
      </c>
      <c r="E8" s="37"/>
      <c r="F8" s="38"/>
      <c r="G8" s="2" t="s">
        <v>9</v>
      </c>
      <c r="H8" s="4">
        <f>IF(E2=0,"WEEK",H9-1)</f>
        <v>44130</v>
      </c>
      <c r="I8" s="13">
        <v>0.33333333333333298</v>
      </c>
      <c r="J8" s="12">
        <v>0.5</v>
      </c>
      <c r="K8" s="12">
        <v>0.54166666666666696</v>
      </c>
      <c r="L8" s="13">
        <v>0.70833333333333404</v>
      </c>
      <c r="M8" s="5">
        <f t="shared" si="0"/>
        <v>8.0000000000000178</v>
      </c>
      <c r="N8" s="19"/>
      <c r="O8" s="20"/>
    </row>
    <row r="9" spans="1:15" ht="15.75" customHeight="1" thickBot="1" x14ac:dyDescent="0.25">
      <c r="A9" s="39" t="s">
        <v>14</v>
      </c>
      <c r="B9" s="39"/>
      <c r="C9" s="39"/>
      <c r="D9" s="40" t="s">
        <v>54</v>
      </c>
      <c r="E9" s="41"/>
      <c r="F9" s="42"/>
      <c r="G9" s="2" t="s">
        <v>13</v>
      </c>
      <c r="H9" s="4">
        <f>IF(E2=0,"ENDING",H10-1)</f>
        <v>44131</v>
      </c>
      <c r="I9" s="13">
        <v>0.33333333333333298</v>
      </c>
      <c r="J9" s="12">
        <v>0.5</v>
      </c>
      <c r="K9" s="12">
        <v>0.54166666666666696</v>
      </c>
      <c r="L9" s="13">
        <v>0.70833333333333404</v>
      </c>
      <c r="M9" s="5">
        <f t="shared" si="0"/>
        <v>8.0000000000000178</v>
      </c>
      <c r="N9" s="19"/>
      <c r="O9" s="20"/>
    </row>
    <row r="10" spans="1:15" ht="15.75" customHeight="1" thickBot="1" x14ac:dyDescent="0.25">
      <c r="A10" s="39"/>
      <c r="B10" s="39"/>
      <c r="C10" s="39"/>
      <c r="D10" s="43"/>
      <c r="E10" s="44"/>
      <c r="F10" s="45"/>
      <c r="G10" s="2" t="s">
        <v>15</v>
      </c>
      <c r="H10" s="4">
        <f>IF(E2=0,"DATE",H11-1)</f>
        <v>44132</v>
      </c>
      <c r="I10" s="13">
        <v>0.33333333333333298</v>
      </c>
      <c r="J10" s="12">
        <v>0.5</v>
      </c>
      <c r="K10" s="12">
        <v>0.54166666666666696</v>
      </c>
      <c r="L10" s="13">
        <v>0.70833333333333404</v>
      </c>
      <c r="M10" s="5">
        <f t="shared" si="0"/>
        <v>8.0000000000000178</v>
      </c>
      <c r="N10" s="19"/>
      <c r="O10" s="20"/>
    </row>
    <row r="11" spans="1:15" ht="15.75" customHeight="1" thickBot="1" x14ac:dyDescent="0.25">
      <c r="A11" s="23" t="s">
        <v>32</v>
      </c>
      <c r="B11" s="24"/>
      <c r="C11" s="24"/>
      <c r="D11" s="24"/>
      <c r="E11" s="24"/>
      <c r="F11" s="25"/>
      <c r="G11" s="1" t="s">
        <v>51</v>
      </c>
      <c r="H11" s="4">
        <f>IF(E2=0,"FROM",H12-1)</f>
        <v>44133</v>
      </c>
      <c r="I11" s="13">
        <v>0.33333333333333298</v>
      </c>
      <c r="J11" s="12">
        <v>0.5</v>
      </c>
      <c r="K11" s="12">
        <v>0.54166666666666696</v>
      </c>
      <c r="L11" s="13">
        <v>0.70833333333333404</v>
      </c>
      <c r="M11" s="5">
        <f t="shared" si="0"/>
        <v>8.0000000000000178</v>
      </c>
      <c r="N11" s="17" t="s">
        <v>34</v>
      </c>
      <c r="O11" s="18"/>
    </row>
    <row r="12" spans="1:15" ht="16" thickBot="1" x14ac:dyDescent="0.25">
      <c r="A12" s="26"/>
      <c r="B12" s="27"/>
      <c r="C12" s="27"/>
      <c r="D12" s="27"/>
      <c r="E12" s="27"/>
      <c r="F12" s="28"/>
      <c r="G12" s="1" t="s">
        <v>16</v>
      </c>
      <c r="H12" s="4">
        <f>IF(E2=0,"BOX",H13-1)</f>
        <v>44134</v>
      </c>
      <c r="I12" s="13">
        <v>0.33333333333333298</v>
      </c>
      <c r="J12" s="12">
        <v>0.5</v>
      </c>
      <c r="K12" s="12">
        <v>0.54166666666666696</v>
      </c>
      <c r="L12" s="13">
        <v>0.70833333333333404</v>
      </c>
      <c r="M12" s="5">
        <f t="shared" si="0"/>
        <v>8.0000000000000178</v>
      </c>
      <c r="N12" s="19"/>
      <c r="O12" s="20"/>
    </row>
    <row r="13" spans="1:15" ht="16" thickBot="1" x14ac:dyDescent="0.25">
      <c r="A13" s="26"/>
      <c r="B13" s="27"/>
      <c r="C13" s="27"/>
      <c r="D13" s="27"/>
      <c r="E13" s="27"/>
      <c r="F13" s="28"/>
      <c r="G13" s="1" t="s">
        <v>17</v>
      </c>
      <c r="H13" s="4">
        <f>IF(E2=0,"ABOVE",E2)</f>
        <v>44135</v>
      </c>
      <c r="I13" s="13"/>
      <c r="J13" s="12"/>
      <c r="K13" s="12"/>
      <c r="L13" s="13"/>
      <c r="M13" s="5">
        <f t="shared" si="0"/>
        <v>0</v>
      </c>
      <c r="N13" s="21" t="s">
        <v>14</v>
      </c>
      <c r="O13" s="22"/>
    </row>
    <row r="14" spans="1:15" x14ac:dyDescent="0.2">
      <c r="A14" s="26"/>
      <c r="B14" s="27"/>
      <c r="C14" s="27"/>
      <c r="D14" s="27"/>
      <c r="E14" s="27"/>
      <c r="F14" s="28"/>
      <c r="G14" s="65" t="s">
        <v>19</v>
      </c>
      <c r="H14" s="66"/>
      <c r="I14" s="66"/>
      <c r="J14" s="66"/>
      <c r="K14" s="67"/>
      <c r="L14" s="32" t="s">
        <v>20</v>
      </c>
      <c r="M14" s="32"/>
      <c r="N14" s="33" t="s">
        <v>21</v>
      </c>
      <c r="O14" s="33"/>
    </row>
    <row r="15" spans="1:15" x14ac:dyDescent="0.2">
      <c r="A15" s="26"/>
      <c r="B15" s="27"/>
      <c r="C15" s="27"/>
      <c r="D15" s="27"/>
      <c r="E15" s="27"/>
      <c r="F15" s="28"/>
      <c r="G15" s="68" t="s">
        <v>36</v>
      </c>
      <c r="H15" s="69"/>
      <c r="I15" s="69"/>
      <c r="J15" s="69"/>
      <c r="K15" s="70"/>
      <c r="L15" s="34">
        <f>IF(N17&gt;40,40,N17)</f>
        <v>40</v>
      </c>
      <c r="M15" s="34"/>
      <c r="N15" s="34">
        <f>IF(N17&gt;40,N17-40,0)</f>
        <v>8.5265128291212022E-14</v>
      </c>
      <c r="O15" s="34"/>
    </row>
    <row r="16" spans="1:15" ht="16" thickBot="1" x14ac:dyDescent="0.25">
      <c r="A16" s="29"/>
      <c r="B16" s="30"/>
      <c r="C16" s="30"/>
      <c r="D16" s="30"/>
      <c r="E16" s="30"/>
      <c r="F16" s="31"/>
      <c r="G16" s="71" t="s">
        <v>37</v>
      </c>
      <c r="H16" s="72"/>
      <c r="I16" s="72"/>
      <c r="J16" s="72"/>
      <c r="K16" s="73"/>
      <c r="L16" s="34"/>
      <c r="M16" s="34"/>
      <c r="N16" s="34"/>
      <c r="O16" s="34"/>
    </row>
    <row r="17" spans="1:20" ht="17" thickTop="1" thickBot="1" x14ac:dyDescent="0.25">
      <c r="A17" s="74" t="s">
        <v>22</v>
      </c>
      <c r="B17" s="74"/>
      <c r="C17" s="74"/>
      <c r="D17" s="74"/>
      <c r="E17" s="75" t="s">
        <v>23</v>
      </c>
      <c r="F17" s="76"/>
      <c r="G17" s="77"/>
      <c r="H17" s="75" t="s">
        <v>24</v>
      </c>
      <c r="I17" s="78"/>
      <c r="J17" s="79" t="s">
        <v>25</v>
      </c>
      <c r="K17" s="79"/>
      <c r="L17" s="79"/>
      <c r="M17" s="79"/>
      <c r="N17" s="81">
        <f>SUM(M7:M13)</f>
        <v>40.000000000000085</v>
      </c>
      <c r="O17" s="81"/>
    </row>
    <row r="18" spans="1:20" ht="33" customHeight="1" thickTop="1" x14ac:dyDescent="0.2">
      <c r="A18" s="83" t="s">
        <v>14</v>
      </c>
      <c r="B18" s="83"/>
      <c r="C18" s="83"/>
      <c r="D18" s="83"/>
      <c r="E18" s="84" t="s">
        <v>55</v>
      </c>
      <c r="F18" s="85"/>
      <c r="G18" s="86"/>
      <c r="H18" s="84" t="s">
        <v>56</v>
      </c>
      <c r="I18" s="84"/>
      <c r="J18" s="80"/>
      <c r="K18" s="80"/>
      <c r="L18" s="80"/>
      <c r="M18" s="80"/>
      <c r="N18" s="82"/>
      <c r="O18" s="82"/>
    </row>
    <row r="19" spans="1:20" ht="12" customHeight="1" x14ac:dyDescent="0.2">
      <c r="A19" s="64"/>
      <c r="B19" s="64"/>
      <c r="C19" s="64"/>
      <c r="D19" s="64"/>
      <c r="E19" s="64"/>
      <c r="F19" s="64"/>
      <c r="G19" s="64"/>
      <c r="H19" s="64"/>
      <c r="I19" s="64"/>
      <c r="J19" s="64"/>
      <c r="K19" s="64"/>
      <c r="L19" s="64"/>
      <c r="M19" s="64"/>
      <c r="N19" s="64"/>
      <c r="O19" s="64"/>
    </row>
    <row r="20" spans="1:20" x14ac:dyDescent="0.2">
      <c r="A20" s="15" t="s">
        <v>30</v>
      </c>
      <c r="B20" s="15"/>
      <c r="C20" s="15"/>
      <c r="D20" s="15"/>
      <c r="E20" s="15"/>
      <c r="F20" s="15"/>
      <c r="G20" s="15"/>
      <c r="H20" s="15"/>
      <c r="I20" s="15"/>
      <c r="J20" s="15"/>
      <c r="K20" s="15"/>
      <c r="L20" s="15"/>
      <c r="M20" s="15"/>
      <c r="N20" s="15"/>
      <c r="O20" s="15"/>
    </row>
    <row r="21" spans="1:20" x14ac:dyDescent="0.2">
      <c r="A21" s="14" t="s">
        <v>31</v>
      </c>
      <c r="B21" s="14"/>
      <c r="C21" s="14"/>
      <c r="D21" s="14"/>
      <c r="E21" s="14"/>
      <c r="F21" s="14"/>
      <c r="G21" s="14"/>
      <c r="H21" s="14"/>
      <c r="I21" s="14"/>
      <c r="J21" s="14"/>
      <c r="K21" s="14"/>
      <c r="L21" s="14"/>
      <c r="M21" s="14"/>
      <c r="N21" s="14"/>
      <c r="O21" s="14"/>
    </row>
    <row r="22" spans="1:20" ht="21" customHeight="1" x14ac:dyDescent="0.2">
      <c r="A22" s="14" t="s">
        <v>60</v>
      </c>
      <c r="B22" s="14"/>
      <c r="C22" s="14"/>
      <c r="D22" s="14"/>
      <c r="E22" s="14"/>
      <c r="F22" s="14"/>
      <c r="G22" s="14"/>
      <c r="H22" s="14"/>
      <c r="I22" s="14"/>
      <c r="J22" s="14"/>
      <c r="K22" s="14"/>
      <c r="L22" s="14"/>
      <c r="M22" s="14"/>
      <c r="N22" s="14"/>
      <c r="O22" s="14"/>
    </row>
    <row r="23" spans="1:20" ht="23" customHeight="1" x14ac:dyDescent="0.2">
      <c r="A23" s="14" t="s">
        <v>61</v>
      </c>
      <c r="B23" s="14"/>
      <c r="C23" s="14"/>
      <c r="D23" s="14"/>
      <c r="E23" s="14"/>
      <c r="F23" s="14"/>
      <c r="G23" s="14"/>
      <c r="H23" s="14"/>
      <c r="I23" s="14"/>
      <c r="J23" s="14"/>
      <c r="K23" s="14"/>
      <c r="L23" s="14"/>
      <c r="M23" s="14"/>
      <c r="N23" s="14"/>
      <c r="O23" s="14"/>
    </row>
    <row r="24" spans="1:20" ht="24" customHeight="1" x14ac:dyDescent="0.2">
      <c r="A24" s="16" t="s">
        <v>62</v>
      </c>
      <c r="B24" s="16"/>
      <c r="C24" s="16"/>
      <c r="D24" s="16"/>
      <c r="E24" s="16"/>
      <c r="F24" s="16"/>
      <c r="G24" s="16"/>
      <c r="H24" s="16"/>
      <c r="I24" s="16"/>
      <c r="J24" s="16"/>
      <c r="K24" s="16"/>
      <c r="L24" s="16"/>
      <c r="M24" s="16"/>
      <c r="N24" s="16"/>
      <c r="O24" s="16"/>
    </row>
    <row r="25" spans="1:20" ht="23" customHeight="1" x14ac:dyDescent="0.2">
      <c r="A25" s="14" t="s">
        <v>63</v>
      </c>
      <c r="B25" s="14"/>
      <c r="C25" s="14"/>
      <c r="D25" s="14"/>
      <c r="E25" s="14"/>
      <c r="F25" s="14"/>
      <c r="G25" s="14"/>
      <c r="H25" s="14"/>
      <c r="I25" s="14"/>
      <c r="J25" s="14"/>
      <c r="K25" s="14"/>
      <c r="L25" s="14"/>
      <c r="M25" s="14"/>
      <c r="N25" s="14"/>
      <c r="O25" s="14"/>
      <c r="Q25" s="6"/>
      <c r="R25" s="7">
        <v>44121</v>
      </c>
      <c r="S25" s="9">
        <v>0.25</v>
      </c>
      <c r="T25" s="11"/>
    </row>
    <row r="26" spans="1:20" ht="13" customHeight="1" x14ac:dyDescent="0.2">
      <c r="A26" s="14" t="s">
        <v>64</v>
      </c>
      <c r="B26" s="14"/>
      <c r="C26" s="14"/>
      <c r="D26" s="14"/>
      <c r="E26" s="14"/>
      <c r="F26" s="14"/>
      <c r="G26" s="14"/>
      <c r="H26" s="14"/>
      <c r="I26" s="14"/>
      <c r="J26" s="14"/>
      <c r="K26" s="14"/>
      <c r="L26" s="14"/>
      <c r="M26" s="14"/>
      <c r="N26" s="14"/>
      <c r="O26" s="14"/>
      <c r="Q26" s="6"/>
      <c r="R26" s="7">
        <f>R25+7</f>
        <v>44128</v>
      </c>
      <c r="S26" s="9">
        <v>0.26041666666666669</v>
      </c>
      <c r="T26" s="11"/>
    </row>
    <row r="27" spans="1:20" ht="11" customHeight="1" x14ac:dyDescent="0.2">
      <c r="A27" s="14" t="s">
        <v>65</v>
      </c>
      <c r="B27" s="14"/>
      <c r="C27" s="14"/>
      <c r="D27" s="14"/>
      <c r="E27" s="14"/>
      <c r="F27" s="14"/>
      <c r="G27" s="14"/>
      <c r="H27" s="14"/>
      <c r="I27" s="14"/>
      <c r="J27" s="14"/>
      <c r="K27" s="14"/>
      <c r="L27" s="14"/>
      <c r="M27" s="14"/>
      <c r="N27" s="14"/>
      <c r="O27" s="14"/>
      <c r="Q27" s="6"/>
      <c r="R27" s="7">
        <f>R26+7</f>
        <v>44135</v>
      </c>
      <c r="S27" s="9">
        <v>0.27083333333333331</v>
      </c>
      <c r="T27" s="11"/>
    </row>
    <row r="28" spans="1:20" ht="23" customHeight="1" x14ac:dyDescent="0.2">
      <c r="A28" s="14" t="s">
        <v>66</v>
      </c>
      <c r="B28" s="14"/>
      <c r="C28" s="14"/>
      <c r="D28" s="14"/>
      <c r="E28" s="14"/>
      <c r="F28" s="14"/>
      <c r="G28" s="14"/>
      <c r="H28" s="14"/>
      <c r="I28" s="14"/>
      <c r="J28" s="14"/>
      <c r="K28" s="14"/>
      <c r="L28" s="14"/>
      <c r="M28" s="14"/>
      <c r="N28" s="14"/>
      <c r="O28" s="14"/>
      <c r="Q28" s="6"/>
      <c r="R28" s="7">
        <f t="shared" ref="R28:R55" si="1">R27+7</f>
        <v>44142</v>
      </c>
      <c r="S28" s="9">
        <v>0.28125</v>
      </c>
      <c r="T28" s="11"/>
    </row>
    <row r="29" spans="1:20" ht="12" customHeight="1" x14ac:dyDescent="0.2">
      <c r="A29" s="14" t="s">
        <v>67</v>
      </c>
      <c r="B29" s="14"/>
      <c r="C29" s="14"/>
      <c r="D29" s="14"/>
      <c r="E29" s="14"/>
      <c r="F29" s="14"/>
      <c r="G29" s="14"/>
      <c r="H29" s="14"/>
      <c r="I29" s="14"/>
      <c r="J29" s="14"/>
      <c r="K29" s="14"/>
      <c r="L29" s="14"/>
      <c r="M29" s="14"/>
      <c r="N29" s="14"/>
      <c r="O29" s="14"/>
      <c r="Q29" s="6"/>
      <c r="R29" s="7">
        <f t="shared" si="1"/>
        <v>44149</v>
      </c>
      <c r="S29" s="9">
        <v>0.29166666666666702</v>
      </c>
      <c r="T29" s="11"/>
    </row>
    <row r="30" spans="1:20" ht="23" customHeight="1" x14ac:dyDescent="0.2">
      <c r="A30" s="62" t="s">
        <v>68</v>
      </c>
      <c r="B30" s="100"/>
      <c r="C30" s="100"/>
      <c r="D30" s="100"/>
      <c r="E30" s="100"/>
      <c r="F30" s="100"/>
      <c r="G30" s="100"/>
      <c r="H30" s="100"/>
      <c r="I30" s="100"/>
      <c r="J30" s="100"/>
      <c r="K30" s="100"/>
      <c r="L30" s="100"/>
      <c r="M30" s="100"/>
      <c r="N30" s="100"/>
      <c r="O30" s="100"/>
      <c r="Q30" s="6"/>
      <c r="R30" s="7">
        <f t="shared" si="1"/>
        <v>44156</v>
      </c>
      <c r="S30" s="9">
        <v>0.30208333333333298</v>
      </c>
      <c r="T30" s="11"/>
    </row>
    <row r="31" spans="1:20" ht="15" customHeight="1" x14ac:dyDescent="0.2">
      <c r="A31" s="63" t="s">
        <v>69</v>
      </c>
      <c r="B31" s="101"/>
      <c r="C31" s="101"/>
      <c r="D31" s="101"/>
      <c r="E31" s="101"/>
      <c r="F31" s="101"/>
      <c r="G31" s="101"/>
      <c r="H31" s="101"/>
      <c r="I31" s="101"/>
      <c r="J31" s="101"/>
      <c r="K31" s="101"/>
      <c r="L31" s="101"/>
      <c r="M31" s="101"/>
      <c r="N31" s="101"/>
      <c r="O31" s="101"/>
      <c r="Q31" s="6"/>
      <c r="R31" s="7">
        <f t="shared" si="1"/>
        <v>44163</v>
      </c>
      <c r="S31" s="9">
        <v>0.3125</v>
      </c>
      <c r="T31" s="11"/>
    </row>
    <row r="32" spans="1:20" ht="15" customHeight="1" x14ac:dyDescent="0.2">
      <c r="Q32" s="6"/>
      <c r="R32" s="7">
        <f t="shared" si="1"/>
        <v>44170</v>
      </c>
      <c r="S32" s="9">
        <v>0.32291666666666702</v>
      </c>
      <c r="T32" s="11"/>
    </row>
    <row r="33" spans="17:20" x14ac:dyDescent="0.2">
      <c r="Q33" s="6"/>
      <c r="R33" s="7">
        <f t="shared" si="1"/>
        <v>44177</v>
      </c>
      <c r="S33" s="9">
        <v>0.33333333333333298</v>
      </c>
      <c r="T33" s="11"/>
    </row>
    <row r="34" spans="17:20" x14ac:dyDescent="0.2">
      <c r="Q34" s="6"/>
      <c r="R34" s="7">
        <f t="shared" si="1"/>
        <v>44184</v>
      </c>
      <c r="S34" s="9">
        <v>0.34375</v>
      </c>
      <c r="T34" s="11"/>
    </row>
    <row r="35" spans="17:20" x14ac:dyDescent="0.2">
      <c r="Q35" s="6"/>
      <c r="R35" s="7">
        <f t="shared" si="1"/>
        <v>44191</v>
      </c>
      <c r="S35" s="9">
        <v>0.35416666666666702</v>
      </c>
      <c r="T35" s="11"/>
    </row>
    <row r="36" spans="17:20" x14ac:dyDescent="0.2">
      <c r="Q36" s="6"/>
      <c r="R36" s="7">
        <f t="shared" si="1"/>
        <v>44198</v>
      </c>
      <c r="S36" s="9">
        <v>0.36458333333333398</v>
      </c>
      <c r="T36" s="11"/>
    </row>
    <row r="37" spans="17:20" x14ac:dyDescent="0.2">
      <c r="Q37" s="6"/>
      <c r="R37" s="7">
        <f t="shared" si="1"/>
        <v>44205</v>
      </c>
      <c r="S37" s="9">
        <v>0.375</v>
      </c>
      <c r="T37" s="11"/>
    </row>
    <row r="38" spans="17:20" x14ac:dyDescent="0.2">
      <c r="Q38" s="6"/>
      <c r="R38" s="7">
        <f t="shared" si="1"/>
        <v>44212</v>
      </c>
      <c r="S38" s="9">
        <v>0.38541666666666702</v>
      </c>
      <c r="T38" s="11"/>
    </row>
    <row r="39" spans="17:20" x14ac:dyDescent="0.2">
      <c r="Q39" s="6"/>
      <c r="R39" s="7">
        <f t="shared" si="1"/>
        <v>44219</v>
      </c>
      <c r="S39" s="9">
        <v>0.39583333333333398</v>
      </c>
      <c r="T39" s="11"/>
    </row>
    <row r="40" spans="17:20" x14ac:dyDescent="0.2">
      <c r="Q40" s="6"/>
      <c r="R40" s="7">
        <f t="shared" si="1"/>
        <v>44226</v>
      </c>
      <c r="S40" s="9">
        <v>0.40625</v>
      </c>
      <c r="T40" s="11"/>
    </row>
    <row r="41" spans="17:20" x14ac:dyDescent="0.2">
      <c r="Q41" s="6"/>
      <c r="R41" s="7">
        <f t="shared" si="1"/>
        <v>44233</v>
      </c>
      <c r="S41" s="9">
        <v>0.41666666666666702</v>
      </c>
      <c r="T41" s="11"/>
    </row>
    <row r="42" spans="17:20" x14ac:dyDescent="0.2">
      <c r="Q42" s="6"/>
      <c r="R42" s="7">
        <f t="shared" si="1"/>
        <v>44240</v>
      </c>
      <c r="S42" s="9">
        <v>0.42708333333333398</v>
      </c>
    </row>
    <row r="43" spans="17:20" x14ac:dyDescent="0.2">
      <c r="Q43" s="6"/>
      <c r="R43" s="7">
        <f t="shared" si="1"/>
        <v>44247</v>
      </c>
      <c r="S43" s="9">
        <v>0.4375</v>
      </c>
    </row>
    <row r="44" spans="17:20" x14ac:dyDescent="0.2">
      <c r="Q44" s="6"/>
      <c r="R44" s="7">
        <f t="shared" si="1"/>
        <v>44254</v>
      </c>
      <c r="S44" s="9">
        <v>0.44791666666666702</v>
      </c>
    </row>
    <row r="45" spans="17:20" x14ac:dyDescent="0.2">
      <c r="R45" s="7">
        <f t="shared" si="1"/>
        <v>44261</v>
      </c>
      <c r="S45" s="9">
        <v>0.45833333333333398</v>
      </c>
    </row>
    <row r="46" spans="17:20" x14ac:dyDescent="0.2">
      <c r="R46" s="7">
        <f t="shared" si="1"/>
        <v>44268</v>
      </c>
      <c r="S46" s="9">
        <v>0.46875</v>
      </c>
    </row>
    <row r="47" spans="17:20" x14ac:dyDescent="0.2">
      <c r="R47" s="7">
        <f t="shared" si="1"/>
        <v>44275</v>
      </c>
      <c r="S47" s="9">
        <v>0.47916666666666702</v>
      </c>
    </row>
    <row r="48" spans="17:20" x14ac:dyDescent="0.2">
      <c r="R48" s="7">
        <f t="shared" si="1"/>
        <v>44282</v>
      </c>
      <c r="S48" s="9">
        <v>0.48958333333333398</v>
      </c>
    </row>
    <row r="49" spans="18:19" x14ac:dyDescent="0.2">
      <c r="R49" s="7">
        <f t="shared" si="1"/>
        <v>44289</v>
      </c>
      <c r="S49" s="9">
        <v>0.5</v>
      </c>
    </row>
    <row r="50" spans="18:19" x14ac:dyDescent="0.2">
      <c r="R50" s="7">
        <f t="shared" si="1"/>
        <v>44296</v>
      </c>
      <c r="S50" s="9">
        <v>0.51041666666666696</v>
      </c>
    </row>
    <row r="51" spans="18:19" x14ac:dyDescent="0.2">
      <c r="R51" s="7">
        <f t="shared" si="1"/>
        <v>44303</v>
      </c>
      <c r="S51" s="9">
        <v>0.52083333333333404</v>
      </c>
    </row>
    <row r="52" spans="18:19" x14ac:dyDescent="0.2">
      <c r="R52" s="7">
        <f t="shared" si="1"/>
        <v>44310</v>
      </c>
      <c r="S52" s="9">
        <v>0.53125</v>
      </c>
    </row>
    <row r="53" spans="18:19" x14ac:dyDescent="0.2">
      <c r="R53" s="7">
        <f t="shared" si="1"/>
        <v>44317</v>
      </c>
      <c r="S53" s="9">
        <v>0.54166666666666696</v>
      </c>
    </row>
    <row r="54" spans="18:19" x14ac:dyDescent="0.2">
      <c r="R54" s="7">
        <f t="shared" si="1"/>
        <v>44324</v>
      </c>
      <c r="S54" s="9">
        <v>0.55208333333333404</v>
      </c>
    </row>
    <row r="55" spans="18:19" x14ac:dyDescent="0.2">
      <c r="R55" s="8">
        <f t="shared" si="1"/>
        <v>44331</v>
      </c>
      <c r="S55" s="9">
        <v>0.562500000000001</v>
      </c>
    </row>
    <row r="56" spans="18:19" x14ac:dyDescent="0.2">
      <c r="S56" s="9">
        <v>0.57291666666666696</v>
      </c>
    </row>
    <row r="57" spans="18:19" x14ac:dyDescent="0.2">
      <c r="S57" s="9">
        <v>0.58333333333333404</v>
      </c>
    </row>
    <row r="58" spans="18:19" x14ac:dyDescent="0.2">
      <c r="S58" s="9">
        <v>0.593750000000001</v>
      </c>
    </row>
    <row r="59" spans="18:19" x14ac:dyDescent="0.2">
      <c r="S59" s="9">
        <v>0.60416666666666696</v>
      </c>
    </row>
    <row r="60" spans="18:19" x14ac:dyDescent="0.2">
      <c r="S60" s="9">
        <v>0.61458333333333404</v>
      </c>
    </row>
    <row r="61" spans="18:19" x14ac:dyDescent="0.2">
      <c r="S61" s="9">
        <v>0.625000000000001</v>
      </c>
    </row>
    <row r="62" spans="18:19" x14ac:dyDescent="0.2">
      <c r="S62" s="9">
        <v>0.63541666666666696</v>
      </c>
    </row>
    <row r="63" spans="18:19" x14ac:dyDescent="0.2">
      <c r="S63" s="9">
        <v>0.64583333333333404</v>
      </c>
    </row>
    <row r="64" spans="18:19" x14ac:dyDescent="0.2">
      <c r="S64" s="9">
        <v>0.656250000000001</v>
      </c>
    </row>
    <row r="65" spans="19:19" x14ac:dyDescent="0.2">
      <c r="S65" s="9">
        <v>0.66666666666666696</v>
      </c>
    </row>
    <row r="66" spans="19:19" x14ac:dyDescent="0.2">
      <c r="S66" s="9">
        <v>0.67708333333333404</v>
      </c>
    </row>
    <row r="67" spans="19:19" x14ac:dyDescent="0.2">
      <c r="S67" s="9">
        <v>0.687500000000001</v>
      </c>
    </row>
    <row r="68" spans="19:19" x14ac:dyDescent="0.2">
      <c r="S68" s="9">
        <v>0.69791666666666696</v>
      </c>
    </row>
    <row r="69" spans="19:19" x14ac:dyDescent="0.2">
      <c r="S69" s="9">
        <v>0.70833333333333404</v>
      </c>
    </row>
    <row r="70" spans="19:19" x14ac:dyDescent="0.2">
      <c r="S70" s="9">
        <v>0.718750000000001</v>
      </c>
    </row>
    <row r="71" spans="19:19" x14ac:dyDescent="0.2">
      <c r="S71" s="9">
        <v>0.72916666666666796</v>
      </c>
    </row>
    <row r="72" spans="19:19" x14ac:dyDescent="0.2">
      <c r="S72" s="9">
        <v>0.73958333333333404</v>
      </c>
    </row>
    <row r="73" spans="19:19" x14ac:dyDescent="0.2">
      <c r="S73" s="9">
        <v>0.750000000000001</v>
      </c>
    </row>
    <row r="74" spans="19:19" x14ac:dyDescent="0.2">
      <c r="S74" s="9">
        <v>0.76041666666666796</v>
      </c>
    </row>
    <row r="75" spans="19:19" x14ac:dyDescent="0.2">
      <c r="S75" s="9">
        <v>0.77083333333333404</v>
      </c>
    </row>
    <row r="76" spans="19:19" x14ac:dyDescent="0.2">
      <c r="S76" s="9">
        <v>0.781250000000001</v>
      </c>
    </row>
    <row r="77" spans="19:19" x14ac:dyDescent="0.2">
      <c r="S77" s="9">
        <v>0.79166666666666796</v>
      </c>
    </row>
    <row r="78" spans="19:19" x14ac:dyDescent="0.2">
      <c r="S78" s="9">
        <v>0.80208333333333404</v>
      </c>
    </row>
    <row r="79" spans="19:19" x14ac:dyDescent="0.2">
      <c r="S79" s="9">
        <v>0.812500000000001</v>
      </c>
    </row>
    <row r="80" spans="19:19" x14ac:dyDescent="0.2">
      <c r="S80" s="9">
        <v>0.82291666666666796</v>
      </c>
    </row>
    <row r="81" spans="19:19" x14ac:dyDescent="0.2">
      <c r="S81" s="9">
        <v>0.83333333333333404</v>
      </c>
    </row>
    <row r="82" spans="19:19" x14ac:dyDescent="0.2">
      <c r="S82" s="9">
        <v>0.843750000000001</v>
      </c>
    </row>
    <row r="83" spans="19:19" x14ac:dyDescent="0.2">
      <c r="S83" s="9">
        <v>0.85416666666666796</v>
      </c>
    </row>
    <row r="84" spans="19:19" x14ac:dyDescent="0.2">
      <c r="S84" s="9">
        <v>0.86458333333333404</v>
      </c>
    </row>
    <row r="85" spans="19:19" x14ac:dyDescent="0.2">
      <c r="S85" s="9">
        <v>0.875000000000001</v>
      </c>
    </row>
    <row r="86" spans="19:19" x14ac:dyDescent="0.2">
      <c r="S86" s="9">
        <v>0.88541666666666796</v>
      </c>
    </row>
    <row r="87" spans="19:19" x14ac:dyDescent="0.2">
      <c r="S87" s="9">
        <v>0.89583333333333404</v>
      </c>
    </row>
    <row r="88" spans="19:19" x14ac:dyDescent="0.2">
      <c r="S88" s="9">
        <v>0.906250000000001</v>
      </c>
    </row>
    <row r="89" spans="19:19" x14ac:dyDescent="0.2">
      <c r="S89" s="9">
        <v>0.91666666666666796</v>
      </c>
    </row>
    <row r="90" spans="19:19" x14ac:dyDescent="0.2">
      <c r="S90" s="9">
        <v>0.92708333333333504</v>
      </c>
    </row>
    <row r="91" spans="19:19" x14ac:dyDescent="0.2">
      <c r="S91" s="9">
        <v>0.937500000000001</v>
      </c>
    </row>
    <row r="92" spans="19:19" x14ac:dyDescent="0.2">
      <c r="S92" s="9">
        <v>0.94791666666666796</v>
      </c>
    </row>
    <row r="93" spans="19:19" x14ac:dyDescent="0.2">
      <c r="S93" s="9">
        <v>0.95833333333333504</v>
      </c>
    </row>
    <row r="94" spans="19:19" x14ac:dyDescent="0.2">
      <c r="S94" s="9">
        <v>0.968750000000001</v>
      </c>
    </row>
    <row r="95" spans="19:19" x14ac:dyDescent="0.2">
      <c r="S95" s="9">
        <v>0.97916666666666796</v>
      </c>
    </row>
    <row r="96" spans="19:19" x14ac:dyDescent="0.2">
      <c r="S96" s="9">
        <v>0.98958333333333504</v>
      </c>
    </row>
    <row r="97" spans="19:19" x14ac:dyDescent="0.2">
      <c r="S97" s="10" t="s">
        <v>29</v>
      </c>
    </row>
  </sheetData>
  <sheetProtection algorithmName="SHA-512" hashValue="ZsHqf5um7pTBzux5pXLYhyjN28MsJRmYlvrAztpuZMR7+/u+KysrhkFjlKIS8y0sUM1KphOxOV5u6LgMduRV4Q==" saltValue="lNTsdW71V6SgSNEuDZwO6Q==" spinCount="100000" sheet="1" objects="1" scenarios="1"/>
  <mergeCells count="48">
    <mergeCell ref="A30:O30"/>
    <mergeCell ref="A31:O31"/>
    <mergeCell ref="A1:D1"/>
    <mergeCell ref="E1:F1"/>
    <mergeCell ref="G1:O1"/>
    <mergeCell ref="A2:D2"/>
    <mergeCell ref="E2:F2"/>
    <mergeCell ref="G2:O2"/>
    <mergeCell ref="G15:K15"/>
    <mergeCell ref="L15:M16"/>
    <mergeCell ref="N15:O16"/>
    <mergeCell ref="A3:F3"/>
    <mergeCell ref="G3:O3"/>
    <mergeCell ref="A4:F5"/>
    <mergeCell ref="G4:O4"/>
    <mergeCell ref="G5:O5"/>
    <mergeCell ref="A6:F7"/>
    <mergeCell ref="N6:O10"/>
    <mergeCell ref="A8:C8"/>
    <mergeCell ref="D8:F8"/>
    <mergeCell ref="A9:C10"/>
    <mergeCell ref="D9:F10"/>
    <mergeCell ref="N11:O12"/>
    <mergeCell ref="N13:O13"/>
    <mergeCell ref="G14:K14"/>
    <mergeCell ref="L14:M14"/>
    <mergeCell ref="N14:O14"/>
    <mergeCell ref="A24:O24"/>
    <mergeCell ref="G16:K16"/>
    <mergeCell ref="A17:D17"/>
    <mergeCell ref="E17:G17"/>
    <mergeCell ref="H17:I17"/>
    <mergeCell ref="J17:M18"/>
    <mergeCell ref="N17:O18"/>
    <mergeCell ref="A18:D18"/>
    <mergeCell ref="E18:G18"/>
    <mergeCell ref="H18:I18"/>
    <mergeCell ref="A19:O19"/>
    <mergeCell ref="A20:O20"/>
    <mergeCell ref="A21:O21"/>
    <mergeCell ref="A22:O22"/>
    <mergeCell ref="A23:O23"/>
    <mergeCell ref="A11:F16"/>
    <mergeCell ref="A25:O25"/>
    <mergeCell ref="A26:O26"/>
    <mergeCell ref="A27:O27"/>
    <mergeCell ref="A28:O28"/>
    <mergeCell ref="A29:O29"/>
  </mergeCells>
  <conditionalFormatting sqref="H8">
    <cfRule type="cellIs" dxfId="6" priority="1" stopIfTrue="1" operator="equal">
      <formula>"WEEK"</formula>
    </cfRule>
  </conditionalFormatting>
  <conditionalFormatting sqref="H7">
    <cfRule type="cellIs" dxfId="5" priority="2" stopIfTrue="1" operator="equal">
      <formula>"SELECT"</formula>
    </cfRule>
  </conditionalFormatting>
  <conditionalFormatting sqref="H9">
    <cfRule type="cellIs" dxfId="4" priority="3" stopIfTrue="1" operator="equal">
      <formula>"ENDING"</formula>
    </cfRule>
  </conditionalFormatting>
  <conditionalFormatting sqref="H10">
    <cfRule type="cellIs" dxfId="3" priority="4" stopIfTrue="1" operator="equal">
      <formula>"DATE"</formula>
    </cfRule>
  </conditionalFormatting>
  <conditionalFormatting sqref="H11">
    <cfRule type="cellIs" dxfId="2" priority="5" stopIfTrue="1" operator="equal">
      <formula>"FROM"</formula>
    </cfRule>
  </conditionalFormatting>
  <conditionalFormatting sqref="H12">
    <cfRule type="cellIs" dxfId="1" priority="6" stopIfTrue="1" operator="equal">
      <formula>"BOX"</formula>
    </cfRule>
  </conditionalFormatting>
  <conditionalFormatting sqref="H13">
    <cfRule type="cellIs" dxfId="0" priority="7" stopIfTrue="1" operator="equal">
      <formula>"ABOVE"</formula>
    </cfRule>
  </conditionalFormatting>
  <dataValidations count="3">
    <dataValidation type="list" allowBlank="1" showInputMessage="1" showErrorMessage="1" promptTitle="Select Time" prompt="Use the dropdown menu to select your start and end times to the nearest quarter hour." sqref="I7:L13" xr:uid="{C3A76E73-285B-4BB5-A488-F6393AD3FCBB}">
      <formula1>$S$25:$S$97</formula1>
    </dataValidation>
    <dataValidation type="list" allowBlank="1" showInputMessage="1" showErrorMessage="1" errorTitle="Invalit Entry" error="Please use the dropdown menu only." promptTitle="Select Time" prompt="Use the dropdown menu to select the time in and time out for lunch to the nearest quarter hour." sqref="J7:K13" xr:uid="{6C055EEB-B87A-42EC-8892-C92F4DC844C4}">
      <formula1>$S$25:$S$96</formula1>
    </dataValidation>
    <dataValidation type="list" allowBlank="1" showInputMessage="1" showErrorMessage="1" errorTitle="Invalid Entry" error="Please choose week-ending date from the dropdown menu only!" promptTitle="Select Week-Ending Date" prompt="Weeks start on Sunday and end on Satuday" sqref="E2:F2" xr:uid="{6DED4DB9-FB1A-4EED-8D34-291F65956C2A}">
      <formula1>$R$25:$R$55</formula1>
    </dataValidation>
  </dataValidations>
  <pageMargins left="0.7" right="0.7" top="0.75" bottom="0.75" header="0.3" footer="0.3"/>
  <pageSetup scale="8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K Q D A A B Q S w M E F A A C A A g A + Y N G U S o e J 9 O j A A A A 9 Q A A A B I A H A B D b 2 5 m a W c v U G F j a 2 F n Z S 5 4 b W w g o h g A K K A U A A A A A A A A A A A A A A A A A A A A A A A A A A A A h Y + x D o I w G I R f h X S n L e h A y E 8 Z X C U x I R r X p l R s h B 9 D i + X d H H w k X 0 G M o m 6 O d 9 9 d c n e / 3 i A f 2 y a 4 6 N 6 a D j M S U U 4 C j a q r D N Y Z G d w h T E g u Y C P V S d Y 6 m M J o 0 9 G a j B y d O 6 e M e e + p X 9 C u r 1 n M e c T 2 x b p U R 9 3 K 0 K B 1 E p U m n 1 b 1 v 0 U E 7 F 5 j R E y T J U 3 4 N A n Y 7 E F h 8 M v j i T 3 p j w m r o X F D r 4 X G c F s C m y W w 9 w X x A F B L A w Q U A A I A C A D 5 g 0 Z 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Y N G U X D l t m e f A A A A 2 g A A A B M A H A B G b 3 J t d W x h c y 9 T Z W N 0 a W 9 u M S 5 t I K I Y A C i g F A A A A A A A A A A A A A A A A A A A A A A A A A A A A G 2 N v Q q D M B S F 9 0 D e I a S L Q h C c x S l 0 7 a L Q Q R y i 3 l Y x y S 1 J h B b x 3 R u b t W e 5 c H 6 + 6 2 E M C 1 r W p F t W l F D i Z + V g Y q 0 a N J S s Z h o C J S y q w c 2 N E J 3 r e w R d y M 0 5 s O G O b h 0 Q 1 y z f u 5 s y U P O 0 5 P 3 R S b Q h V n q R A B c u Z 2 W f J / z z A h 5 J v 2 r R O m X 9 A 5 2 R q D d j z 9 B n 6 Z v Y d 5 7 c k g s W Y s I m F S A s B o 4 j p 2 S x f 9 H V F 1 B L A Q I t A B Q A A g A I A P m D R l E q H i f T o w A A A P U A A A A S A A A A A A A A A A A A A A A A A A A A A A B D b 2 5 m a W c v U G F j a 2 F n Z S 5 4 b W x Q S w E C L Q A U A A I A C A D 5 g 0 Z R D 8 r p q 6 Q A A A D p A A A A E w A A A A A A A A A A A A A A A A D v A A A A W 0 N v b n R l b n R f V H l w Z X N d L n h t b F B L A Q I t A B Q A A g A I A P m D R l F w 5 b Z n n w A A A N o A A A A T A A A A A A A A A A A A A A A A A O A B A A B G b 3 J t d W x h c y 9 T Z W N 0 a W 9 u M S 5 t U E s F B g A A A A A D A A M A w g A A A M 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r Y H A A A A A A A A l A c 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z E i I C 8 + P E V u d H J 5 I F R 5 c G U 9 I k Z p b G x F c n J v c k N v Z G U i I F Z h b H V l P S J z V W 5 r b m 9 3 b i I g L z 4 8 R W 5 0 c n k g V H l w Z T 0 i R m l s b E V y c m 9 y Q 2 9 1 b n Q i I F Z h b H V l P S J s M C I g L z 4 8 R W 5 0 c n k g V H l w Z T 0 i R m l s b E x h c 3 R V c G R h d G V k I i B W Y W x 1 Z T 0 i Z D I w M j A t M T A t M D Z U M j E 6 M z A 6 M T k u N D I 2 O D E 4 M l o i I C 8 + P E V u d H J 5 I F R 5 c G U 9 I k Z p b G x D b 2 x 1 b W 5 U e X B l c y I g V m F s d W U 9 I n N C d z 0 9 I i A v P j x F b n R y e S B U e X B l P S J G a W x s Q 2 9 s d W 1 u T m F t Z X M i I F Z h b H V l P S J z W y Z x d W 9 0 O 0 N v b H V t b j E m c X V v d D t d I i A v P j x F b n R y e S B U e X B l P S J G a W x s U 3 R h d H V z I i B W Y W x 1 Z T 0 i c 0 N v b X B s Z X R l I i A v P j x F b n R y e S B U e X B l P S J S Z W x h d G l v b n N o a X B J b m Z v Q 2 9 u d G F p b m V y I i B W Y W x 1 Z T 0 i c 3 s m c X V v d D t j b 2 x 1 b W 5 D b 3 V u d C Z x d W 9 0 O z o x L C Z x d W 9 0 O 2 t l e U N v b H V t b k 5 h b W V z J n F 1 b 3 Q 7 O l t d L C Z x d W 9 0 O 3 F 1 Z X J 5 U m V s Y X R p b 2 5 z a G l w c y Z x d W 9 0 O z p b X S w m c X V v d D t j b 2 x 1 b W 5 J Z G V u d G l 0 a W V z J n F 1 b 3 Q 7 O l s m c X V v d D t T Z W N 0 a W 9 u M S 9 U Y W J s Z T E v Q 2 h h b m d l Z C B U e X B l L n t D b 2 x 1 b W 4 x L D B 9 J n F 1 b 3 Q 7 X S w m c X V v d D t D b 2 x 1 b W 5 D b 3 V u d C Z x d W 9 0 O z o x L C Z x d W 9 0 O 0 t l e U N v b H V t b k 5 h b W V z J n F 1 b 3 Q 7 O l t d L C Z x d W 9 0 O 0 N v b H V t b k l k Z W 5 0 a X R p Z X M m c X V v d D s 6 W y Z x d W 9 0 O 1 N l Y 3 R p b 2 4 x L 1 R h Y m x l M S 9 D a G F u Z 2 V k I F R 5 c G U u e 0 N v b H V t b j E s M H 0 m c X V v d D t d L C Z x d W 9 0 O 1 J l b G F 0 a W 9 u c 2 h p c E l u Z m 8 m c X V v d D s 6 W 1 1 9 I i A v P j w v U 3 R h Y m x l R W 5 0 c m l l c z 4 8 L 0 l 0 Z W 0 + P E l 0 Z W 0 + P E l 0 Z W 1 M b 2 N h d G l v b j 4 8 S X R l b V R 5 c G U + R m 9 y b X V s Y T w v S X R l b V R 5 c G U + P E l 0 Z W 1 Q Y X R o P l N l Y 3 R p b 2 4 x L 1 R h Y m x l M S 9 T b 3 V y Y 2 U 8 L 0 l 0 Z W 1 Q Y X R o P j w v S X R l b U x v Y 2 F 0 a W 9 u P j x T d G F i b G V F b n R y a W V z I C 8 + P C 9 J d G V t P j x J d G V t P j x J d G V t T G 9 j Y X R p b 2 4 + P E l 0 Z W 1 U e X B l P k Z v c m 1 1 b G E 8 L 0 l 0 Z W 1 U e X B l P j x J d G V t U G F 0 a D 5 T Z W N 0 a W 9 u M S 9 U Y W J s Z T E v Q 2 h h b m d l Z C U y M F R 5 c G U 8 L 0 l 0 Z W 1 Q Y X R o P j w v S X R l b U x v Y 2 F 0 a W 9 u P j x T d G F i b G V F b n R y a W V z I C 8 + P C 9 J d G V t P j w v S X R l b X M + P C 9 M b 2 N h b F B h Y 2 t h Z 2 V N Z X R h Z G F 0 Y U Z p b G U + F g A A A F B L B Q Y A A A A A A A A A A A A A A A A A A A A A A A A m A Q A A A Q A A A N C M n d 8 B F d E R j H o A w E / C l + s B A A A A j + O b 2 w s g r U 2 h x Q Z X K Q p P i Q A A A A A C A A A A A A A Q Z g A A A A E A A C A A A A D Q C 5 F h N X L B P s i J 5 p i q P 9 Z o Y v l e y 3 R w u x G O Y U 1 q L 1 s 5 Y A A A A A A O g A A A A A I A A C A A A A D v N O K k y 4 p H F 1 m / Y 8 5 t m A F D 4 a B j 2 d b g i P j L j x B 6 K 9 + B x 1 A A A A A M y 7 1 l n T 5 U 8 t Y P f 7 L / / 2 T B 2 + g a h H A W l 5 V W p j Y v P O b B 2 9 i 6 T s P g u g 0 K T A 1 j U i q 0 X 5 z l d o M v 2 E c + U 6 o D / Y / v o X o 5 A g P 0 8 7 u v 4 E X v A K d g c d b o J k A A A A D 6 F e Y F N Z 5 a q S R J L f U i 9 4 1 1 q t 5 0 o o y 8 Z m n R A 6 E y 2 I k u N H U y D J 6 j c R 8 p Y V 3 M z o R y l y C R R 2 E J V Q Y y S 4 X b 2 e y D 9 Z G w < / D a t a M a s h u p > 
</file>

<file path=customXml/itemProps1.xml><?xml version="1.0" encoding="utf-8"?>
<ds:datastoreItem xmlns:ds="http://schemas.openxmlformats.org/officeDocument/2006/customXml" ds:itemID="{8221006D-A27F-4E0A-85D1-8B29FFF18EF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Timecard</vt:lpstr>
      <vt:lpstr>Instructions</vt:lpstr>
      <vt:lpstr>Sample</vt:lpstr>
      <vt:lpstr>Sample!Print_Area</vt:lpstr>
      <vt:lpstr>Timecard!Print_Area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dc:creator>
  <cp:lastModifiedBy>Microsoft Office User</cp:lastModifiedBy>
  <cp:lastPrinted>2020-10-08T14:08:26Z</cp:lastPrinted>
  <dcterms:created xsi:type="dcterms:W3CDTF">2020-10-06T20:51:54Z</dcterms:created>
  <dcterms:modified xsi:type="dcterms:W3CDTF">2021-05-28T16:09:11Z</dcterms:modified>
</cp:coreProperties>
</file>